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G:\Budget Info\"/>
    </mc:Choice>
  </mc:AlternateContent>
  <xr:revisionPtr revIDLastSave="0" documentId="13_ncr:1_{98352F0D-3E61-4CAB-BB1A-B04A74460938}" xr6:coauthVersionLast="47" xr6:coauthVersionMax="47" xr10:uidLastSave="{00000000-0000-0000-0000-000000000000}"/>
  <bookViews>
    <workbookView xWindow="-120" yWindow="-120" windowWidth="37215" windowHeight="21840" activeTab="1" xr2:uid="{66502E08-A72D-47DD-835F-C1AB40D4AA92}"/>
  </bookViews>
  <sheets>
    <sheet name="Directions" sheetId="9" r:id="rId1"/>
    <sheet name="Report" sheetId="1" r:id="rId2"/>
    <sheet name="Detail" sheetId="2" r:id="rId3"/>
    <sheet name="Missing" sheetId="8" r:id="rId4"/>
    <sheet name="Locations" sheetId="5" r:id="rId5"/>
    <sheet name="Location Code Usage" sheetId="13" r:id="rId6"/>
    <sheet name="Activity Code" sheetId="4" r:id="rId7"/>
    <sheet name="Misc" sheetId="3" state="hidden" r:id="rId8"/>
    <sheet name="Sheet1" sheetId="10" state="hidden" r:id="rId9"/>
    <sheet name="Sheet2" sheetId="11" state="hidden" r:id="rId10"/>
    <sheet name="Sheet3" sheetId="12" state="hidden" r:id="rId11"/>
  </sheets>
  <externalReferences>
    <externalReference r:id="rId12"/>
  </externalReferences>
  <definedNames>
    <definedName name="_Hlk50730947" localSheetId="5">'Location Code Usage'!$B$7</definedName>
    <definedName name="Account_for_Access">#REF!</definedName>
    <definedName name="Account_Indexes">"Indexes"</definedName>
    <definedName name="Accounts_Expenses">#REF!</definedName>
    <definedName name="aexp">#REF!</definedName>
    <definedName name="Code">#REF!</definedName>
    <definedName name="Fund">#REF!</definedName>
    <definedName name="HTML_CodePage" hidden="1">1252</definedName>
    <definedName name="HTML_Control" hidden="1">{"'Org Formatted'!$A$1:$J$634"}</definedName>
    <definedName name="HTML_Description" hidden="1">""</definedName>
    <definedName name="HTML_Email" hidden="1">""</definedName>
    <definedName name="HTML_Header" hidden="1">"Organizations"</definedName>
    <definedName name="HTML_LastUpdate" hidden="1">"7/9/01"</definedName>
    <definedName name="HTML_LineAfter" hidden="1">FALSE</definedName>
    <definedName name="HTML_LineBefore" hidden="1">TRUE</definedName>
    <definedName name="HTML_Name" hidden="1">"Farokh Bhada"</definedName>
    <definedName name="HTML_OBDlg2" hidden="1">TRUE</definedName>
    <definedName name="HTML_OBDlg4" hidden="1">TRUE</definedName>
    <definedName name="HTML_OS" hidden="1">0</definedName>
    <definedName name="HTML_PathFile" hidden="1">"G:\Banner2000\Orgs.htm"</definedName>
    <definedName name="HTML_Title" hidden="1">"Banner Chart Farokh3"</definedName>
    <definedName name="OrgsDone">#REF!</definedName>
    <definedName name="_xlnm.Print_Area" localSheetId="6">'Activity Code'!$A$1:$D$45</definedName>
    <definedName name="_xlnm.Print_Area" localSheetId="2">Detail!$A$1:$R$59</definedName>
    <definedName name="_xlnm.Print_Area" localSheetId="0">Directions!$A$1:$E$119</definedName>
    <definedName name="_xlnm.Print_Area" localSheetId="5">'Location Code Usage'!$A$1:$B$35</definedName>
    <definedName name="_xlnm.Print_Area" localSheetId="4">Locations!$A$1:$G$50</definedName>
    <definedName name="_xlnm.Print_Area" localSheetId="3">Missing!$A$1:$P$40</definedName>
    <definedName name="_xlnm.Print_Area" localSheetId="1">Report!$A$1:$Y$61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44" i="2" l="1"/>
  <c r="AD43" i="2"/>
  <c r="AD42" i="2"/>
  <c r="AD41" i="2"/>
  <c r="AD40" i="2"/>
  <c r="AD39" i="2"/>
  <c r="AD38" i="2"/>
  <c r="AD37" i="2"/>
  <c r="AD36" i="2"/>
  <c r="AD35" i="2"/>
  <c r="AC44" i="2"/>
  <c r="AC43" i="2"/>
  <c r="AC42" i="2"/>
  <c r="AC41" i="2"/>
  <c r="AC40" i="2"/>
  <c r="AC39" i="2"/>
  <c r="AC38" i="2"/>
  <c r="AC37" i="2"/>
  <c r="AC36" i="2"/>
  <c r="AC35" i="2"/>
  <c r="AB44" i="2"/>
  <c r="AB43" i="2"/>
  <c r="AB42" i="2"/>
  <c r="AB41" i="2"/>
  <c r="AB40" i="2"/>
  <c r="AB39" i="2"/>
  <c r="AB38" i="2"/>
  <c r="AB37" i="2"/>
  <c r="AB36" i="2"/>
  <c r="AB35" i="2"/>
  <c r="AC27" i="2"/>
  <c r="AC26" i="2"/>
  <c r="AC25" i="2"/>
  <c r="AC24" i="2"/>
  <c r="AC23" i="2"/>
  <c r="AC22" i="2"/>
  <c r="AC21" i="2"/>
  <c r="AC20" i="2"/>
  <c r="AC19" i="2"/>
  <c r="AC18" i="2"/>
  <c r="AC17" i="2"/>
  <c r="AC16" i="2"/>
  <c r="AC15" i="2"/>
  <c r="AC14" i="2"/>
  <c r="AC13" i="2"/>
  <c r="AC12" i="2"/>
  <c r="AC11" i="2"/>
  <c r="AC10" i="2"/>
  <c r="AB27" i="2"/>
  <c r="AB26" i="2"/>
  <c r="AB25" i="2"/>
  <c r="AB24" i="2"/>
  <c r="AB23" i="2"/>
  <c r="AB22" i="2"/>
  <c r="AB21" i="2"/>
  <c r="AB20" i="2"/>
  <c r="AB19" i="2"/>
  <c r="AB18" i="2"/>
  <c r="AB17" i="2"/>
  <c r="AB16" i="2"/>
  <c r="AB15" i="2"/>
  <c r="AB14" i="2"/>
  <c r="AB13" i="2"/>
  <c r="AB12" i="2"/>
  <c r="AB11" i="2"/>
  <c r="AB10" i="2"/>
  <c r="AA27" i="2"/>
  <c r="AA26" i="2"/>
  <c r="AA25" i="2"/>
  <c r="AA24" i="2"/>
  <c r="AA23" i="2"/>
  <c r="AA22" i="2"/>
  <c r="AA21" i="2"/>
  <c r="AA20" i="2"/>
  <c r="AA19" i="2"/>
  <c r="AA18" i="2"/>
  <c r="AA17" i="2"/>
  <c r="AA16" i="2"/>
  <c r="AA15" i="2"/>
  <c r="AA14" i="2"/>
  <c r="AA13" i="2"/>
  <c r="AA12" i="2"/>
  <c r="AA11" i="2"/>
  <c r="AA10" i="2"/>
  <c r="Z27" i="2"/>
  <c r="Z26" i="2"/>
  <c r="Z25" i="2"/>
  <c r="Z24" i="2"/>
  <c r="Z23" i="2"/>
  <c r="Z22" i="2"/>
  <c r="Z21" i="2"/>
  <c r="Z20" i="2"/>
  <c r="Z19" i="2"/>
  <c r="Z18" i="2"/>
  <c r="Z17" i="2"/>
  <c r="Z16" i="2"/>
  <c r="Z15" i="2"/>
  <c r="Z14" i="2"/>
  <c r="Z13" i="2"/>
  <c r="Z12" i="2"/>
  <c r="Z11" i="2"/>
  <c r="Z10" i="2"/>
  <c r="Y27" i="2"/>
  <c r="Y26" i="2"/>
  <c r="Y25" i="2"/>
  <c r="Y24" i="2"/>
  <c r="Y23" i="2"/>
  <c r="Y22" i="2"/>
  <c r="Y21" i="2"/>
  <c r="Y20" i="2"/>
  <c r="Y19" i="2"/>
  <c r="Y18" i="2"/>
  <c r="Y17" i="2"/>
  <c r="Y16" i="2"/>
  <c r="Y15" i="2"/>
  <c r="Y14" i="2"/>
  <c r="Y13" i="2"/>
  <c r="Y12" i="2"/>
  <c r="Y11" i="2"/>
  <c r="Y10" i="2"/>
  <c r="X27" i="2"/>
  <c r="X26" i="2"/>
  <c r="X25" i="2"/>
  <c r="X24" i="2"/>
  <c r="X23" i="2"/>
  <c r="X22" i="2"/>
  <c r="X21" i="2"/>
  <c r="X20" i="2"/>
  <c r="X19" i="2"/>
  <c r="X18" i="2"/>
  <c r="X17" i="2"/>
  <c r="X16" i="2"/>
  <c r="X15" i="2"/>
  <c r="X14" i="2"/>
  <c r="X13" i="2"/>
  <c r="X12" i="2"/>
  <c r="X11" i="2"/>
  <c r="X10" i="2"/>
  <c r="M45" i="2" l="1"/>
  <c r="K42" i="1" s="1"/>
  <c r="M5" i="3" l="1"/>
  <c r="P3" i="2" l="1"/>
  <c r="N3" i="2"/>
  <c r="B56" i="2" l="1"/>
  <c r="N45" i="2" l="1"/>
  <c r="K43" i="1" s="1"/>
  <c r="K45" i="2"/>
  <c r="K40" i="1" s="1"/>
  <c r="J45" i="2"/>
  <c r="K39" i="1" s="1"/>
  <c r="L45" i="2"/>
  <c r="K41" i="1" s="1"/>
  <c r="I45" i="2"/>
  <c r="K38" i="1" s="1"/>
  <c r="H45" i="2"/>
  <c r="K37" i="1" s="1"/>
  <c r="G45" i="2"/>
  <c r="K36" i="1" s="1"/>
  <c r="F45" i="2"/>
  <c r="K35" i="1" s="1"/>
  <c r="E45" i="2"/>
  <c r="K34" i="1" s="1"/>
  <c r="D45" i="2"/>
  <c r="K33" i="1" s="1"/>
  <c r="AF44" i="2"/>
  <c r="AE44" i="2"/>
  <c r="AA44" i="2"/>
  <c r="Z44" i="2"/>
  <c r="Y44" i="2"/>
  <c r="X44" i="2"/>
  <c r="W44" i="2"/>
  <c r="V44" i="2"/>
  <c r="O44" i="2"/>
  <c r="AF43" i="2"/>
  <c r="AE43" i="2"/>
  <c r="AA43" i="2"/>
  <c r="Z43" i="2"/>
  <c r="Y43" i="2"/>
  <c r="X43" i="2"/>
  <c r="W43" i="2"/>
  <c r="V43" i="2"/>
  <c r="O43" i="2"/>
  <c r="AF42" i="2"/>
  <c r="AE42" i="2"/>
  <c r="AA42" i="2"/>
  <c r="Z42" i="2"/>
  <c r="Y42" i="2"/>
  <c r="X42" i="2"/>
  <c r="W42" i="2"/>
  <c r="V42" i="2"/>
  <c r="O42" i="2"/>
  <c r="AF41" i="2"/>
  <c r="AE41" i="2"/>
  <c r="AA41" i="2"/>
  <c r="Z41" i="2"/>
  <c r="Y41" i="2"/>
  <c r="X41" i="2"/>
  <c r="W41" i="2"/>
  <c r="V41" i="2"/>
  <c r="O41" i="2"/>
  <c r="AF40" i="2"/>
  <c r="AE40" i="2"/>
  <c r="AA40" i="2"/>
  <c r="Z40" i="2"/>
  <c r="Y40" i="2"/>
  <c r="X40" i="2"/>
  <c r="W40" i="2"/>
  <c r="V40" i="2"/>
  <c r="O40" i="2"/>
  <c r="AF39" i="2"/>
  <c r="AE39" i="2"/>
  <c r="AA39" i="2"/>
  <c r="Z39" i="2"/>
  <c r="Y39" i="2"/>
  <c r="X39" i="2"/>
  <c r="W39" i="2"/>
  <c r="V39" i="2"/>
  <c r="O39" i="2"/>
  <c r="AF38" i="2"/>
  <c r="AE38" i="2"/>
  <c r="AA38" i="2"/>
  <c r="Z38" i="2"/>
  <c r="Y38" i="2"/>
  <c r="X38" i="2"/>
  <c r="W38" i="2"/>
  <c r="V38" i="2"/>
  <c r="O38" i="2"/>
  <c r="AF37" i="2"/>
  <c r="AE37" i="2"/>
  <c r="AA37" i="2"/>
  <c r="Z37" i="2"/>
  <c r="Y37" i="2"/>
  <c r="X37" i="2"/>
  <c r="W37" i="2"/>
  <c r="V37" i="2"/>
  <c r="O37" i="2"/>
  <c r="AF36" i="2"/>
  <c r="AE36" i="2"/>
  <c r="AA36" i="2"/>
  <c r="Z36" i="2"/>
  <c r="Y36" i="2"/>
  <c r="X36" i="2"/>
  <c r="W36" i="2"/>
  <c r="V36" i="2"/>
  <c r="O36" i="2"/>
  <c r="AF35" i="2"/>
  <c r="AE35" i="2"/>
  <c r="AA35" i="2"/>
  <c r="Z35" i="2"/>
  <c r="Y35" i="2"/>
  <c r="X35" i="2"/>
  <c r="W35" i="2"/>
  <c r="V35" i="2"/>
  <c r="O35" i="2"/>
  <c r="J28" i="2"/>
  <c r="I28" i="2"/>
  <c r="H28" i="2"/>
  <c r="G28" i="2"/>
  <c r="F28" i="2"/>
  <c r="K28" i="2"/>
  <c r="E28" i="2"/>
  <c r="D28" i="2"/>
  <c r="AD27" i="2"/>
  <c r="AF27" i="2" s="1"/>
  <c r="W27" i="2"/>
  <c r="V27" i="2"/>
  <c r="N27" i="2"/>
  <c r="O27" i="2" s="1"/>
  <c r="AD26" i="2"/>
  <c r="AF26" i="2" s="1"/>
  <c r="W26" i="2"/>
  <c r="V26" i="2"/>
  <c r="N26" i="2"/>
  <c r="O26" i="2" s="1"/>
  <c r="AD25" i="2"/>
  <c r="AF25" i="2" s="1"/>
  <c r="W25" i="2"/>
  <c r="V25" i="2"/>
  <c r="N25" i="2"/>
  <c r="O25" i="2" s="1"/>
  <c r="AD24" i="2"/>
  <c r="AF24" i="2" s="1"/>
  <c r="W24" i="2"/>
  <c r="V24" i="2"/>
  <c r="N24" i="2"/>
  <c r="O24" i="2" s="1"/>
  <c r="AD23" i="2"/>
  <c r="AF23" i="2" s="1"/>
  <c r="W23" i="2"/>
  <c r="V23" i="2"/>
  <c r="N23" i="2"/>
  <c r="O23" i="2" s="1"/>
  <c r="AD22" i="2"/>
  <c r="AF22" i="2" s="1"/>
  <c r="W22" i="2"/>
  <c r="V22" i="2"/>
  <c r="N22" i="2"/>
  <c r="O22" i="2" s="1"/>
  <c r="AD21" i="2"/>
  <c r="AF21" i="2" s="1"/>
  <c r="W21" i="2"/>
  <c r="V21" i="2"/>
  <c r="N21" i="2"/>
  <c r="O21" i="2" s="1"/>
  <c r="AD20" i="2"/>
  <c r="AF20" i="2" s="1"/>
  <c r="W20" i="2"/>
  <c r="V20" i="2"/>
  <c r="N20" i="2"/>
  <c r="O20" i="2" s="1"/>
  <c r="AD19" i="2"/>
  <c r="AF19" i="2" s="1"/>
  <c r="W19" i="2"/>
  <c r="V19" i="2"/>
  <c r="N19" i="2"/>
  <c r="O19" i="2" s="1"/>
  <c r="AD18" i="2"/>
  <c r="AF18" i="2" s="1"/>
  <c r="W18" i="2"/>
  <c r="V18" i="2"/>
  <c r="N18" i="2"/>
  <c r="O18" i="2" s="1"/>
  <c r="AD17" i="2"/>
  <c r="AF17" i="2" s="1"/>
  <c r="W17" i="2"/>
  <c r="V17" i="2"/>
  <c r="N17" i="2"/>
  <c r="O17" i="2" s="1"/>
  <c r="AD16" i="2"/>
  <c r="AF16" i="2" s="1"/>
  <c r="W16" i="2"/>
  <c r="V16" i="2"/>
  <c r="N16" i="2"/>
  <c r="O16" i="2" s="1"/>
  <c r="AD15" i="2"/>
  <c r="AF15" i="2" s="1"/>
  <c r="W15" i="2"/>
  <c r="V15" i="2"/>
  <c r="N15" i="2"/>
  <c r="O15" i="2" s="1"/>
  <c r="AD14" i="2"/>
  <c r="AF14" i="2" s="1"/>
  <c r="W14" i="2"/>
  <c r="V14" i="2"/>
  <c r="N14" i="2"/>
  <c r="O14" i="2" s="1"/>
  <c r="AD13" i="2"/>
  <c r="AF13" i="2" s="1"/>
  <c r="W13" i="2"/>
  <c r="V13" i="2"/>
  <c r="N13" i="2"/>
  <c r="O13" i="2" s="1"/>
  <c r="AD12" i="2"/>
  <c r="AF12" i="2" s="1"/>
  <c r="W12" i="2"/>
  <c r="V12" i="2"/>
  <c r="N12" i="2"/>
  <c r="O12" i="2" s="1"/>
  <c r="AD11" i="2"/>
  <c r="AF11" i="2" s="1"/>
  <c r="W11" i="2"/>
  <c r="V11" i="2"/>
  <c r="N11" i="2"/>
  <c r="O11" i="2" s="1"/>
  <c r="AD10" i="2"/>
  <c r="AF10" i="2" s="1"/>
  <c r="W10" i="2"/>
  <c r="V10" i="2"/>
  <c r="N10" i="2"/>
  <c r="O10" i="2" s="1"/>
  <c r="U4" i="2"/>
  <c r="Q4" i="2"/>
  <c r="P4" i="2"/>
  <c r="O4" i="2"/>
  <c r="N4" i="2"/>
  <c r="D4" i="2"/>
  <c r="D3" i="2"/>
  <c r="K30" i="1" l="1"/>
  <c r="K29" i="1"/>
  <c r="K28" i="1"/>
  <c r="K32" i="1"/>
  <c r="K31" i="1"/>
  <c r="AF45" i="2"/>
  <c r="AE45" i="2"/>
  <c r="AC45" i="2"/>
  <c r="Y45" i="2"/>
  <c r="AA45" i="2"/>
  <c r="AB45" i="2"/>
  <c r="X45" i="2"/>
  <c r="O45" i="2"/>
  <c r="AG36" i="2"/>
  <c r="Z45" i="2"/>
  <c r="AD45" i="2"/>
  <c r="AG38" i="2"/>
  <c r="AG40" i="2"/>
  <c r="AG42" i="2"/>
  <c r="AG43" i="2"/>
  <c r="AG44" i="2"/>
  <c r="AG35" i="2"/>
  <c r="AG37" i="2"/>
  <c r="AG39" i="2"/>
  <c r="AG41" i="2"/>
  <c r="AG25" i="2"/>
  <c r="W28" i="2"/>
  <c r="AA28" i="2"/>
  <c r="AG21" i="2"/>
  <c r="AG17" i="2"/>
  <c r="AG13" i="2"/>
  <c r="AG26" i="2"/>
  <c r="AG24" i="2"/>
  <c r="AG22" i="2"/>
  <c r="AG20" i="2"/>
  <c r="AG18" i="2"/>
  <c r="AG16" i="2"/>
  <c r="AG14" i="2"/>
  <c r="N28" i="2"/>
  <c r="AG15" i="2"/>
  <c r="AG19" i="2"/>
  <c r="AG23" i="2"/>
  <c r="AG27" i="2"/>
  <c r="V45" i="2"/>
  <c r="W45" i="2"/>
  <c r="O28" i="2"/>
  <c r="Y28" i="2"/>
  <c r="AC28" i="2"/>
  <c r="O32" i="1" s="1"/>
  <c r="AG11" i="2"/>
  <c r="V28" i="2"/>
  <c r="X28" i="2"/>
  <c r="O30" i="1" s="1"/>
  <c r="Z28" i="2"/>
  <c r="AB28" i="2"/>
  <c r="AF28" i="2"/>
  <c r="AG12" i="2"/>
  <c r="AG10" i="2"/>
  <c r="R29" i="1" l="1"/>
  <c r="V29" i="1"/>
  <c r="R31" i="1"/>
  <c r="O29" i="1"/>
  <c r="V31" i="1"/>
  <c r="O37" i="1"/>
  <c r="V37" i="1"/>
  <c r="R37" i="1"/>
  <c r="O41" i="1"/>
  <c r="R41" i="1"/>
  <c r="V41" i="1"/>
  <c r="O40" i="1"/>
  <c r="V40" i="1"/>
  <c r="R40" i="1"/>
  <c r="O34" i="1"/>
  <c r="R34" i="1"/>
  <c r="V34" i="1"/>
  <c r="O43" i="1"/>
  <c r="R43" i="1"/>
  <c r="V43" i="1"/>
  <c r="O33" i="1"/>
  <c r="R33" i="1"/>
  <c r="V33" i="1"/>
  <c r="R35" i="1"/>
  <c r="V35" i="1"/>
  <c r="O42" i="1"/>
  <c r="V42" i="1"/>
  <c r="R42" i="1"/>
  <c r="O39" i="1"/>
  <c r="V39" i="1"/>
  <c r="R39" i="1"/>
  <c r="O38" i="1"/>
  <c r="V38" i="1"/>
  <c r="R38" i="1"/>
  <c r="V36" i="1"/>
  <c r="R36" i="1"/>
  <c r="V32" i="1"/>
  <c r="V30" i="1"/>
  <c r="R30" i="1"/>
  <c r="V28" i="1"/>
  <c r="R32" i="1"/>
  <c r="O28" i="1"/>
  <c r="R28" i="1"/>
  <c r="O31" i="1"/>
  <c r="O36" i="1"/>
  <c r="O35" i="1"/>
  <c r="O46" i="2"/>
  <c r="AG45" i="2"/>
  <c r="AG28" i="2"/>
  <c r="AG46" i="2" l="1"/>
  <c r="O44" i="1"/>
  <c r="R44" i="1"/>
  <c r="R46" i="1" l="1"/>
</calcChain>
</file>

<file path=xl/sharedStrings.xml><?xml version="1.0" encoding="utf-8"?>
<sst xmlns="http://schemas.openxmlformats.org/spreadsheetml/2006/main" count="721" uniqueCount="448">
  <si>
    <t>BRYANT UNIVERSITY</t>
  </si>
  <si>
    <t>Expense Reimbursement Voucher</t>
  </si>
  <si>
    <t>Today's Date:</t>
  </si>
  <si>
    <t>Prepared by:</t>
  </si>
  <si>
    <t>Travel Expenses</t>
  </si>
  <si>
    <t xml:space="preserve">Non-Travel Expenses </t>
  </si>
  <si>
    <t xml:space="preserve"> </t>
  </si>
  <si>
    <t>Description:</t>
  </si>
  <si>
    <t>Dates of Travel:</t>
  </si>
  <si>
    <t>Expense dates:</t>
  </si>
  <si>
    <t>Purpose:</t>
  </si>
  <si>
    <t>SUMMARY OF EXPENDITURES</t>
  </si>
  <si>
    <t>ACCOUNT</t>
  </si>
  <si>
    <t>EXPENSES INCURRED</t>
  </si>
  <si>
    <t>LOCATION</t>
  </si>
  <si>
    <t>DOMESTIC</t>
  </si>
  <si>
    <t>ABROAD</t>
  </si>
  <si>
    <t>LODGING</t>
  </si>
  <si>
    <t>T &amp; S MEALS</t>
  </si>
  <si>
    <t>CONFERENCE FEES</t>
  </si>
  <si>
    <t>DUES</t>
  </si>
  <si>
    <t>SUBSCRIPTIONS</t>
  </si>
  <si>
    <t>OTHER ACTIVITIES</t>
  </si>
  <si>
    <t>BOOKS</t>
  </si>
  <si>
    <t>GIFTS / AWARDS / PRIZES</t>
  </si>
  <si>
    <t>OTHER EXPENSES / NON-TRAVEL</t>
  </si>
  <si>
    <t>SUBTOTALS</t>
  </si>
  <si>
    <t>LESS: ADVANCE TO EMPLOYEE</t>
  </si>
  <si>
    <t>TOTAL AMOUNT DUE</t>
  </si>
  <si>
    <t>3. Approval by department head must be obtained before report is submitted to the Accounts Payable Office.  Vice President's approval must be obtained for expenditures over $5,000.</t>
  </si>
  <si>
    <t>I certify that this report is a true and accurate accounting of expenses incurred in connection with authorized University travel. If funded by a grant or contract, I further certify that these expenses comply with the applicable cost principles and regulations of the sponsoring entity.</t>
  </si>
  <si>
    <t>APPROVALS</t>
  </si>
  <si>
    <t>Date</t>
  </si>
  <si>
    <t>Supervisor / Department Head</t>
  </si>
  <si>
    <t>Budget Manager</t>
  </si>
  <si>
    <t>Check Number:</t>
  </si>
  <si>
    <t xml:space="preserve">BRYANT UNIVERSITY </t>
  </si>
  <si>
    <t xml:space="preserve"> Expense / Reimbursement Detail</t>
  </si>
  <si>
    <t>Destination(s):</t>
  </si>
  <si>
    <t>Date(s):</t>
  </si>
  <si>
    <t>DATE</t>
  </si>
  <si>
    <t>PARKING</t>
  </si>
  <si>
    <t>MEALS</t>
  </si>
  <si>
    <t>MILEAGE</t>
  </si>
  <si>
    <t>TOTAL</t>
  </si>
  <si>
    <t xml:space="preserve">DESCRIPTION / NOTES </t>
  </si>
  <si>
    <t>mm/dd/yy</t>
  </si>
  <si>
    <t xml:space="preserve">(Country) </t>
  </si>
  <si>
    <t>TOLLS</t>
  </si>
  <si>
    <t>B-FAST</t>
  </si>
  <si>
    <t>LUNCH</t>
  </si>
  <si>
    <t>DINNER</t>
  </si>
  <si>
    <t>SNACKS</t>
  </si>
  <si>
    <t>EXPENSE</t>
  </si>
  <si>
    <t>EXPENSES</t>
  </si>
  <si>
    <t>MILES</t>
  </si>
  <si>
    <t>RATE</t>
  </si>
  <si>
    <t xml:space="preserve">TOTAL </t>
  </si>
  <si>
    <t>TOTAL EXPENSES</t>
  </si>
  <si>
    <t>SUBTOTAL TRAVEL EXPENSES</t>
  </si>
  <si>
    <t>EXPENSE REIMBURSEMENT / MISC TRAVEL ITEMS</t>
  </si>
  <si>
    <t xml:space="preserve">CONF. </t>
  </si>
  <si>
    <t>SUBSCRIP-</t>
  </si>
  <si>
    <t>OTHER</t>
  </si>
  <si>
    <t>GIFTS</t>
  </si>
  <si>
    <t>ENTER-</t>
  </si>
  <si>
    <t xml:space="preserve">OTHER </t>
  </si>
  <si>
    <t>FEES</t>
  </si>
  <si>
    <t>TIONS</t>
  </si>
  <si>
    <t>ACTIVITIES</t>
  </si>
  <si>
    <t>SUPPLIES</t>
  </si>
  <si>
    <t>AWARDS</t>
  </si>
  <si>
    <t>TAINMENT</t>
  </si>
  <si>
    <t>PRIZES</t>
  </si>
  <si>
    <t>NON-TRAVEL</t>
  </si>
  <si>
    <t>TOTAL OTHER EXPENSES</t>
  </si>
  <si>
    <t xml:space="preserve"> SUBTOTAL OTHER / MISC TRAVEL</t>
  </si>
  <si>
    <t xml:space="preserve">Please provide name(s) of other individuals covered by your expenses. </t>
  </si>
  <si>
    <t>Bryant University Employee</t>
  </si>
  <si>
    <t>Department</t>
  </si>
  <si>
    <t>Other Individuals (Include Name, Company/Association)</t>
  </si>
  <si>
    <t>Additional Notes</t>
  </si>
  <si>
    <t>United States</t>
  </si>
  <si>
    <t>YES</t>
  </si>
  <si>
    <t>Antarctica</t>
  </si>
  <si>
    <t>NO</t>
  </si>
  <si>
    <t>D. Costa - Suite G</t>
  </si>
  <si>
    <t>Europe</t>
  </si>
  <si>
    <t>J. Socci - Suite K</t>
  </si>
  <si>
    <t>South America</t>
  </si>
  <si>
    <t>South Asia</t>
  </si>
  <si>
    <t>Sub-Saharan Africa</t>
  </si>
  <si>
    <t>to</t>
  </si>
  <si>
    <t>from</t>
  </si>
  <si>
    <t xml:space="preserve">to </t>
  </si>
  <si>
    <t xml:space="preserve">(Region) </t>
  </si>
  <si>
    <t>int'l link</t>
  </si>
  <si>
    <t>Middle East and North Africa</t>
  </si>
  <si>
    <t>Central America and the Caribbean</t>
  </si>
  <si>
    <t>North America</t>
  </si>
  <si>
    <t xml:space="preserve">Canada and Mexico, but not the United </t>
  </si>
  <si>
    <t>Russia and Neighboring States</t>
  </si>
  <si>
    <t>East Asia and the Pacific</t>
  </si>
  <si>
    <t>Europe (Including Iceland &amp; Greenland)</t>
  </si>
  <si>
    <t>Accounts Payable Listing of Countries within each location/region code</t>
  </si>
  <si>
    <t>Prepared by</t>
  </si>
  <si>
    <t>Activity Code</t>
  </si>
  <si>
    <t>Description</t>
  </si>
  <si>
    <t>EMB100</t>
  </si>
  <si>
    <t>Business Management</t>
  </si>
  <si>
    <t>ECB100</t>
  </si>
  <si>
    <t>Certificate in Business Analysis</t>
  </si>
  <si>
    <t>ECP100</t>
  </si>
  <si>
    <t xml:space="preserve">Business Continuity </t>
  </si>
  <si>
    <t>EFP100</t>
  </si>
  <si>
    <t>Financial Planning</t>
  </si>
  <si>
    <t>EHR100</t>
  </si>
  <si>
    <t>Human Resource Management</t>
  </si>
  <si>
    <t>EOS100</t>
  </si>
  <si>
    <t>Corporate Training</t>
  </si>
  <si>
    <t>EPM100</t>
  </si>
  <si>
    <t>Project Management</t>
  </si>
  <si>
    <t>ESS100</t>
  </si>
  <si>
    <t>Six Sigma</t>
  </si>
  <si>
    <t>EXADM</t>
  </si>
  <si>
    <t>EAC - Administration</t>
  </si>
  <si>
    <t>EXCTRY</t>
  </si>
  <si>
    <t>EAC - Country Program</t>
  </si>
  <si>
    <t>EXITDN</t>
  </si>
  <si>
    <t>EAC - ITDN</t>
  </si>
  <si>
    <t>EXLITE</t>
  </si>
  <si>
    <t>EAC - LITE Program</t>
  </si>
  <si>
    <t>EXMKT</t>
  </si>
  <si>
    <t>EAC - International Market Research</t>
  </si>
  <si>
    <t>EXPROV</t>
  </si>
  <si>
    <t>EAC/EDC Providence</t>
  </si>
  <si>
    <t>EXSCM</t>
  </si>
  <si>
    <t>EAC - Supply Chain Management Event</t>
  </si>
  <si>
    <t>EXSTUD</t>
  </si>
  <si>
    <t>EAC - Student Scholar Program</t>
  </si>
  <si>
    <t>EXTRN</t>
  </si>
  <si>
    <t>EAC - Training</t>
  </si>
  <si>
    <t>EXVID</t>
  </si>
  <si>
    <t>EAC - Interactive Video</t>
  </si>
  <si>
    <t>EXWEB</t>
  </si>
  <si>
    <t>EAC - Webcast Program</t>
  </si>
  <si>
    <t>EXWTC</t>
  </si>
  <si>
    <t>EAC - World Trade Center</t>
  </si>
  <si>
    <t>EXWTD</t>
  </si>
  <si>
    <t>EAC - World Trade Day</t>
  </si>
  <si>
    <t>SIEANZ</t>
  </si>
  <si>
    <t>SIE Australia/New Zealand</t>
  </si>
  <si>
    <t>SIECH</t>
  </si>
  <si>
    <t>Soph. Exper. - China</t>
  </si>
  <si>
    <t>SIEEGG</t>
  </si>
  <si>
    <t>Soph. Exper. - EU, Germany &amp; Greece</t>
  </si>
  <si>
    <t>SIEEGS</t>
  </si>
  <si>
    <t>Soph. Exper. - EU, Germany &amp; Spain</t>
  </si>
  <si>
    <t>SIEEI</t>
  </si>
  <si>
    <t>Soph. Exper. - EU, Italy</t>
  </si>
  <si>
    <t>SIEELP</t>
  </si>
  <si>
    <t>Soph. Exper. - EU, London, Paris</t>
  </si>
  <si>
    <t>SIELA</t>
  </si>
  <si>
    <t>Soph. Exper. - Latin America</t>
  </si>
  <si>
    <t>ACTIVITY CODE</t>
  </si>
  <si>
    <t>ACCOUNT CODE</t>
  </si>
  <si>
    <t>ORG. NUMBER</t>
  </si>
  <si>
    <t>LOCATION CODE</t>
  </si>
  <si>
    <t>Soph. Exper. - Malaysia &amp; Singapore</t>
  </si>
  <si>
    <t>SIEMS</t>
  </si>
  <si>
    <t>Employee / Traveler Name:</t>
  </si>
  <si>
    <t>MISSING RECEIPT AFFIDAVIT</t>
  </si>
  <si>
    <t>Name:</t>
  </si>
  <si>
    <t xml:space="preserve">      </t>
  </si>
  <si>
    <t>Date of Trip:</t>
  </si>
  <si>
    <t>Trip Destination:</t>
  </si>
  <si>
    <t>Date of Expenditure</t>
  </si>
  <si>
    <t>Detailed Description of Missing Receipt</t>
  </si>
  <si>
    <t>Amount</t>
  </si>
  <si>
    <t>Yes</t>
  </si>
  <si>
    <t>No</t>
  </si>
  <si>
    <t xml:space="preserve">I certify the above mentioned receipt(s) is missing.  The original receipt was lost or not obtained.  A substitute receipt has been attached if it was available from the provider.  If no substitute is attached, I was unable to attain it from the provider of goods or services for which payment was made.  </t>
  </si>
  <si>
    <t>I certify the expense was incurred in connection with University business and is accurately stated on the Travel Expense Report.  In addition, the reimbursement of the expense has not been or will not be paid from any other source.</t>
  </si>
  <si>
    <t>Signature of Traveler</t>
  </si>
  <si>
    <t xml:space="preserve">Authorized Signature </t>
  </si>
  <si>
    <t xml:space="preserve">Date </t>
  </si>
  <si>
    <t>General / Data Input</t>
  </si>
  <si>
    <r>
      <t>On July 1</t>
    </r>
    <r>
      <rPr>
        <i/>
        <vertAlign val="superscript"/>
        <sz val="11"/>
        <color theme="1"/>
        <rFont val="Calibri"/>
        <family val="2"/>
        <scheme val="minor"/>
      </rPr>
      <t>st</t>
    </r>
    <r>
      <rPr>
        <i/>
        <sz val="11"/>
        <color theme="1"/>
        <rFont val="Calibri"/>
        <family val="2"/>
        <scheme val="minor"/>
      </rPr>
      <t xml:space="preserve">, the traveler purchased breakfast in a United States airport prior to departure. </t>
    </r>
  </si>
  <si>
    <r>
      <t>In the below example there are two entries for July 1</t>
    </r>
    <r>
      <rPr>
        <i/>
        <vertAlign val="superscript"/>
        <sz val="11"/>
        <color theme="1"/>
        <rFont val="Calibri"/>
        <family val="2"/>
        <scheme val="minor"/>
      </rPr>
      <t>st</t>
    </r>
    <r>
      <rPr>
        <i/>
        <sz val="11"/>
        <color theme="1"/>
        <rFont val="Calibri"/>
        <family val="2"/>
        <scheme val="minor"/>
      </rPr>
      <t xml:space="preserve"> to separate the expenses by location.  Typically, all expenses for July 1</t>
    </r>
    <r>
      <rPr>
        <i/>
        <vertAlign val="superscript"/>
        <sz val="11"/>
        <color theme="1"/>
        <rFont val="Calibri"/>
        <family val="2"/>
        <scheme val="minor"/>
      </rPr>
      <t>st</t>
    </r>
    <r>
      <rPr>
        <i/>
        <sz val="11"/>
        <color theme="1"/>
        <rFont val="Calibri"/>
        <family val="2"/>
        <scheme val="minor"/>
      </rPr>
      <t xml:space="preserve"> would go on the same line (horizontally) when all payments to businesses were received in the U.S. </t>
    </r>
  </si>
  <si>
    <t>Credit Card Sample Statement:</t>
  </si>
  <si>
    <t>Foreign Exchange Fee</t>
  </si>
  <si>
    <t>Conference Registration</t>
  </si>
  <si>
    <t>On the 7/1 line on the detail tab, enter $147.00 as the amount of the conference.</t>
  </si>
  <si>
    <t>Tools</t>
  </si>
  <si>
    <t>Receipts / Backup</t>
  </si>
  <si>
    <t>Routing Instructions (Academic Affairs ONLY)</t>
  </si>
  <si>
    <t>Expense Report Corrections (Academic Affairs ONLY)</t>
  </si>
  <si>
    <t>1.</t>
  </si>
  <si>
    <t>2.</t>
  </si>
  <si>
    <t>3.</t>
  </si>
  <si>
    <t>4.</t>
  </si>
  <si>
    <t>5.</t>
  </si>
  <si>
    <t>6.</t>
  </si>
  <si>
    <t>This is due to IRS reporting – Bryant must separate Domestic &amp; International spending.</t>
  </si>
  <si>
    <t>Conference/Seminar/Meeting Fees – account# 74023</t>
  </si>
  <si>
    <t>Dues/Membership Fees – account# 74026</t>
  </si>
  <si>
    <t>Subscriptions – account# 74027</t>
  </si>
  <si>
    <t>Other Activities (entrance/museum fees, event tickets, etc.) – account# 74015</t>
  </si>
  <si>
    <t>All expenses must be shown as paid (or expense incurred).</t>
  </si>
  <si>
    <r>
      <rPr>
        <b/>
        <u/>
        <sz val="11"/>
        <color theme="1"/>
        <rFont val="Calibri"/>
        <family val="2"/>
        <scheme val="minor"/>
      </rPr>
      <t>Input Fields</t>
    </r>
    <r>
      <rPr>
        <b/>
        <sz val="11"/>
        <color theme="1"/>
        <rFont val="Calibri"/>
        <family val="2"/>
        <scheme val="minor"/>
      </rPr>
      <t>:</t>
    </r>
    <r>
      <rPr>
        <sz val="11"/>
        <color theme="1"/>
        <rFont val="Calibri"/>
        <family val="2"/>
        <scheme val="minor"/>
      </rPr>
      <t xml:space="preserve">  Complete white cells only – do not complete shaded fields</t>
    </r>
  </si>
  <si>
    <r>
      <rPr>
        <b/>
        <u/>
        <sz val="11"/>
        <color theme="1"/>
        <rFont val="Calibri"/>
        <family val="2"/>
        <scheme val="minor"/>
      </rPr>
      <t>Order of Completion</t>
    </r>
    <r>
      <rPr>
        <b/>
        <sz val="11"/>
        <color theme="1"/>
        <rFont val="Calibri"/>
        <family val="2"/>
        <scheme val="minor"/>
      </rPr>
      <t xml:space="preserve">:  </t>
    </r>
  </si>
  <si>
    <t>Bryant University’s Travel Policy (see left-side navigation links for individual topics):</t>
  </si>
  <si>
    <t>http://www.xe.com/travel-expenses-calculator/</t>
  </si>
  <si>
    <t xml:space="preserve">XE Travel Expense Calculator (foreign currency):  </t>
  </si>
  <si>
    <t>Bryant University Expense Report Directions</t>
  </si>
  <si>
    <t>Travel / Business Expense Rules – Detail tab inputs</t>
  </si>
  <si>
    <r>
      <rPr>
        <b/>
        <u/>
        <sz val="11"/>
        <color theme="1"/>
        <rFont val="Calibri"/>
        <family val="2"/>
        <scheme val="minor"/>
      </rPr>
      <t>Other Items (Misc.) Section, (Detail tab)</t>
    </r>
    <r>
      <rPr>
        <b/>
        <sz val="11"/>
        <color theme="1"/>
        <rFont val="Calibri"/>
        <family val="2"/>
        <scheme val="minor"/>
      </rPr>
      <t>:</t>
    </r>
    <r>
      <rPr>
        <sz val="11"/>
        <color theme="1"/>
        <rFont val="Calibri"/>
        <family val="2"/>
        <scheme val="minor"/>
      </rPr>
      <t xml:space="preserve">  Other expenses include:</t>
    </r>
  </si>
  <si>
    <t>X</t>
  </si>
  <si>
    <t xml:space="preserve"> RATE</t>
  </si>
  <si>
    <t>Employee / Traveler</t>
  </si>
  <si>
    <r>
      <t xml:space="preserve">Open the </t>
    </r>
    <r>
      <rPr>
        <b/>
        <sz val="11"/>
        <color theme="1"/>
        <rFont val="Calibri"/>
        <family val="2"/>
        <scheme val="minor"/>
      </rPr>
      <t>Report tab</t>
    </r>
    <r>
      <rPr>
        <sz val="11"/>
        <color theme="1"/>
        <rFont val="Calibri"/>
        <family val="2"/>
        <scheme val="minor"/>
      </rPr>
      <t xml:space="preserve"> in the AA Expense Report Workbook. Enter the traveler's appropriate information into the white cells only. </t>
    </r>
  </si>
  <si>
    <t>To streamline preparation &amp; review, sort your expenses by type, then by date before beginning data entry.</t>
  </si>
  <si>
    <r>
      <t xml:space="preserve">Once the </t>
    </r>
    <r>
      <rPr>
        <b/>
        <sz val="11"/>
        <color theme="1"/>
        <rFont val="Calibri"/>
        <family val="2"/>
        <scheme val="minor"/>
      </rPr>
      <t>Detail tab</t>
    </r>
    <r>
      <rPr>
        <sz val="11"/>
        <color theme="1"/>
        <rFont val="Calibri"/>
        <family val="2"/>
        <scheme val="minor"/>
      </rPr>
      <t xml:space="preserve"> data entry has been completed, go back to the </t>
    </r>
    <r>
      <rPr>
        <b/>
        <sz val="11"/>
        <color theme="1"/>
        <rFont val="Calibri"/>
        <family val="2"/>
        <scheme val="minor"/>
      </rPr>
      <t>Report tab</t>
    </r>
    <r>
      <rPr>
        <sz val="11"/>
        <color theme="1"/>
        <rFont val="Calibri"/>
        <family val="2"/>
        <scheme val="minor"/>
      </rPr>
      <t xml:space="preserve">. </t>
    </r>
  </si>
  <si>
    <t>It is imperative that you select the location (Region) of where the expense took place. (i.e. United States, Europe, etc.).</t>
  </si>
  <si>
    <t>Substitute Attached</t>
  </si>
  <si>
    <r>
      <t xml:space="preserve">Do </t>
    </r>
    <r>
      <rPr>
        <b/>
        <sz val="11"/>
        <color theme="1"/>
        <rFont val="Calibri"/>
        <family val="2"/>
        <scheme val="minor"/>
      </rPr>
      <t>NOT</t>
    </r>
    <r>
      <rPr>
        <sz val="11"/>
        <color theme="1"/>
        <rFont val="Calibri"/>
        <family val="2"/>
        <scheme val="minor"/>
      </rPr>
      <t xml:space="preserve"> enter information in blue shaded cells; you will receive an error message.</t>
    </r>
  </si>
  <si>
    <t>Dropdown menus have been created to assist you; if there is not a dropdown menu, then manually enter the applicable information.</t>
  </si>
  <si>
    <r>
      <t xml:space="preserve">The </t>
    </r>
    <r>
      <rPr>
        <b/>
        <sz val="11"/>
        <color theme="1"/>
        <rFont val="Calibri"/>
        <family val="2"/>
        <scheme val="minor"/>
      </rPr>
      <t xml:space="preserve">Report tab </t>
    </r>
    <r>
      <rPr>
        <sz val="11"/>
        <color theme="1"/>
        <rFont val="Calibri"/>
        <family val="2"/>
        <scheme val="minor"/>
      </rPr>
      <t xml:space="preserve">will be prepopulated with totals generated from the </t>
    </r>
    <r>
      <rPr>
        <b/>
        <sz val="11"/>
        <color theme="1"/>
        <rFont val="Calibri"/>
        <family val="2"/>
        <scheme val="minor"/>
      </rPr>
      <t>Detail tab</t>
    </r>
    <r>
      <rPr>
        <sz val="11"/>
        <color theme="1"/>
        <rFont val="Calibri"/>
        <family val="2"/>
        <scheme val="minor"/>
      </rPr>
      <t>.</t>
    </r>
  </si>
  <si>
    <r>
      <t xml:space="preserve">If the employee was granted an advance for the expenditure, this must be deducted on </t>
    </r>
    <r>
      <rPr>
        <b/>
        <sz val="11"/>
        <color theme="1"/>
        <rFont val="Calibri"/>
        <family val="2"/>
        <scheme val="minor"/>
      </rPr>
      <t>Report tab</t>
    </r>
    <r>
      <rPr>
        <sz val="11"/>
        <color theme="1"/>
        <rFont val="Calibri"/>
        <family val="2"/>
        <scheme val="minor"/>
      </rPr>
      <t xml:space="preserve"> (bottom of the Summary of Expenditures section - labeled </t>
    </r>
    <r>
      <rPr>
        <b/>
        <sz val="11"/>
        <color theme="1"/>
        <rFont val="Calibri"/>
        <family val="2"/>
        <scheme val="minor"/>
      </rPr>
      <t>Less: Advance to Employee</t>
    </r>
    <r>
      <rPr>
        <sz val="11"/>
        <color theme="1"/>
        <rFont val="Calibri"/>
        <family val="2"/>
        <scheme val="minor"/>
      </rPr>
      <t>).</t>
    </r>
  </si>
  <si>
    <r>
      <rPr>
        <b/>
        <sz val="11"/>
        <color theme="1"/>
        <rFont val="Calibri"/>
        <family val="2"/>
        <scheme val="minor"/>
      </rPr>
      <t>If applicable</t>
    </r>
    <r>
      <rPr>
        <sz val="11"/>
        <color theme="1"/>
        <rFont val="Calibri"/>
        <family val="2"/>
        <scheme val="minor"/>
      </rPr>
      <t xml:space="preserve">, select the </t>
    </r>
    <r>
      <rPr>
        <b/>
        <sz val="11"/>
        <color theme="1"/>
        <rFont val="Calibri"/>
        <family val="2"/>
        <scheme val="minor"/>
      </rPr>
      <t>Activity Code</t>
    </r>
    <r>
      <rPr>
        <sz val="11"/>
        <color theme="1"/>
        <rFont val="Calibri"/>
        <family val="2"/>
        <scheme val="minor"/>
      </rPr>
      <t xml:space="preserve"> from the dropdown. An </t>
    </r>
    <r>
      <rPr>
        <b/>
        <sz val="11"/>
        <color theme="1"/>
        <rFont val="Calibri"/>
        <family val="2"/>
        <scheme val="minor"/>
      </rPr>
      <t xml:space="preserve">Activity Code tab </t>
    </r>
    <r>
      <rPr>
        <sz val="11"/>
        <color theme="1"/>
        <rFont val="Calibri"/>
        <family val="2"/>
        <scheme val="minor"/>
      </rPr>
      <t xml:space="preserve">describing the codes has been included for your reference (i.e. SIEMS for SIE Malaysia/Singapore). If it is not listed, you may type it manually.  Only the Academic Affairs Activity codes are currently available on the </t>
    </r>
    <r>
      <rPr>
        <b/>
        <sz val="11"/>
        <color theme="1"/>
        <rFont val="Calibri"/>
        <family val="2"/>
        <scheme val="minor"/>
      </rPr>
      <t>Activity Code tab</t>
    </r>
    <r>
      <rPr>
        <sz val="11"/>
        <color theme="1"/>
        <rFont val="Calibri"/>
        <family val="2"/>
        <scheme val="minor"/>
      </rPr>
      <t>.</t>
    </r>
  </si>
  <si>
    <t>1. Submit this form to the Budget Manager within one week of expenditures incurred. Budget Manager will forward to Accounts Payable.</t>
  </si>
  <si>
    <t xml:space="preserve">Creating New Reports from Previous Versions:  </t>
  </si>
  <si>
    <r>
      <rPr>
        <b/>
        <u/>
        <sz val="11"/>
        <color theme="1"/>
        <rFont val="Calibri"/>
        <family val="2"/>
        <scheme val="minor"/>
      </rPr>
      <t>Location</t>
    </r>
    <r>
      <rPr>
        <b/>
        <sz val="11"/>
        <color theme="1"/>
        <rFont val="Calibri"/>
        <family val="2"/>
        <scheme val="minor"/>
      </rPr>
      <t xml:space="preserve">: </t>
    </r>
    <r>
      <rPr>
        <sz val="11"/>
        <color theme="1"/>
        <rFont val="Calibri"/>
        <family val="2"/>
        <scheme val="minor"/>
      </rPr>
      <t xml:space="preserve"> Each line </t>
    </r>
    <r>
      <rPr>
        <b/>
        <sz val="11"/>
        <color theme="1"/>
        <rFont val="Calibri"/>
        <family val="2"/>
        <scheme val="minor"/>
      </rPr>
      <t>MUST</t>
    </r>
    <r>
      <rPr>
        <sz val="11"/>
        <color theme="1"/>
        <rFont val="Calibri"/>
        <family val="2"/>
        <scheme val="minor"/>
      </rPr>
      <t xml:space="preserve"> include the location. Use the dropdown to select United States or the appropriate region (generally by continent). The </t>
    </r>
    <r>
      <rPr>
        <b/>
        <sz val="11"/>
        <color theme="1"/>
        <rFont val="Calibri"/>
        <family val="2"/>
        <scheme val="minor"/>
      </rPr>
      <t xml:space="preserve">Locations tab </t>
    </r>
    <r>
      <rPr>
        <sz val="11"/>
        <color theme="1"/>
        <rFont val="Calibri"/>
        <family val="2"/>
        <scheme val="minor"/>
      </rPr>
      <t>details the countries included within each region for your reference.</t>
    </r>
  </si>
  <si>
    <r>
      <rPr>
        <b/>
        <u/>
        <sz val="11"/>
        <color theme="1"/>
        <rFont val="Calibri"/>
        <family val="2"/>
        <scheme val="minor"/>
      </rPr>
      <t>Lodging/Hotel Expenses</t>
    </r>
    <r>
      <rPr>
        <b/>
        <sz val="11"/>
        <color theme="1"/>
        <rFont val="Calibri"/>
        <family val="2"/>
        <scheme val="minor"/>
      </rPr>
      <t>:</t>
    </r>
    <r>
      <rPr>
        <sz val="11"/>
        <color theme="1"/>
        <rFont val="Calibri"/>
        <family val="2"/>
        <scheme val="minor"/>
      </rPr>
      <t xml:space="preserve">  Enter lodging/hotel as one total (do not separate out each night’s hotel rate).  </t>
    </r>
    <r>
      <rPr>
        <u/>
        <sz val="11"/>
        <color theme="1"/>
        <rFont val="Calibri"/>
        <family val="2"/>
        <scheme val="minor"/>
      </rPr>
      <t/>
    </r>
  </si>
  <si>
    <t>Receipts should be taped flat to an 8.5 x 11 sheet of paper (it’s okay to use “junk paper”).</t>
  </si>
  <si>
    <r>
      <t xml:space="preserve">If you are missing a receipt, complete the </t>
    </r>
    <r>
      <rPr>
        <b/>
        <sz val="11"/>
        <color theme="1"/>
        <rFont val="Calibri"/>
        <family val="2"/>
        <scheme val="minor"/>
      </rPr>
      <t xml:space="preserve">Missing Receipt Affidavit </t>
    </r>
    <r>
      <rPr>
        <sz val="11"/>
        <color theme="1"/>
        <rFont val="Calibri"/>
        <family val="2"/>
        <scheme val="minor"/>
      </rPr>
      <t>form which you can find within this workbook under</t>
    </r>
    <r>
      <rPr>
        <b/>
        <sz val="11"/>
        <color theme="1"/>
        <rFont val="Calibri"/>
        <family val="2"/>
        <scheme val="minor"/>
      </rPr>
      <t xml:space="preserve"> </t>
    </r>
    <r>
      <rPr>
        <sz val="11"/>
        <color theme="1"/>
        <rFont val="Calibri"/>
        <family val="2"/>
        <scheme val="minor"/>
      </rPr>
      <t xml:space="preserve">the </t>
    </r>
    <r>
      <rPr>
        <b/>
        <sz val="11"/>
        <color theme="1"/>
        <rFont val="Calibri"/>
        <family val="2"/>
        <scheme val="minor"/>
      </rPr>
      <t>Missing tab</t>
    </r>
    <r>
      <rPr>
        <sz val="11"/>
        <color theme="1"/>
        <rFont val="Calibri"/>
        <family val="2"/>
        <scheme val="minor"/>
      </rPr>
      <t>.</t>
    </r>
  </si>
  <si>
    <t>Enter the dates, locations (Region), &amp; the dollar amounts of each expenditure.</t>
  </si>
  <si>
    <t>When copying a preexisting expense report for a new submission, do not copy &amp; paste the report into a new spreadsheet (spreadsheet data will be lost).  Instead, open the old expense report &amp; Save As with a new report name &amp; date.</t>
  </si>
  <si>
    <r>
      <rPr>
        <i/>
        <u/>
        <sz val="11"/>
        <color theme="1"/>
        <rFont val="Calibri"/>
        <family val="2"/>
        <scheme val="minor"/>
      </rPr>
      <t>For example</t>
    </r>
    <r>
      <rPr>
        <sz val="11"/>
        <color theme="1"/>
        <rFont val="Calibri"/>
        <family val="2"/>
        <scheme val="minor"/>
      </rPr>
      <t>: A print screen of the cost of a conference fee is not sufficient backup, must include the confirmation showing it was paid.  Otherwise, include a copy of the credit card statement illustrating the payment.</t>
    </r>
  </si>
  <si>
    <r>
      <rPr>
        <i/>
        <u/>
        <sz val="11"/>
        <color theme="1"/>
        <rFont val="Calibri"/>
        <family val="2"/>
        <scheme val="minor"/>
      </rPr>
      <t>For example:</t>
    </r>
    <r>
      <rPr>
        <sz val="11"/>
        <color theme="1"/>
        <rFont val="Calibri"/>
        <family val="2"/>
        <scheme val="minor"/>
      </rPr>
      <t xml:space="preserve"> group all transportation together, then all lodging, then all meals, etc.</t>
    </r>
  </si>
  <si>
    <r>
      <t>Example</t>
    </r>
    <r>
      <rPr>
        <i/>
        <sz val="11"/>
        <color theme="1"/>
        <rFont val="Calibri"/>
        <family val="2"/>
        <scheme val="minor"/>
      </rPr>
      <t xml:space="preserve">:  </t>
    </r>
  </si>
  <si>
    <r>
      <rPr>
        <i/>
        <u/>
        <sz val="11"/>
        <color theme="1"/>
        <rFont val="Calibri"/>
        <family val="2"/>
        <scheme val="minor"/>
      </rPr>
      <t>Snack:</t>
    </r>
    <r>
      <rPr>
        <sz val="11"/>
        <color theme="1"/>
        <rFont val="Calibri"/>
        <family val="2"/>
        <scheme val="minor"/>
      </rPr>
      <t xml:space="preserve">  This expense includes bottled water &amp; small food items purchased while in transit.</t>
    </r>
  </si>
  <si>
    <t>Attach appropriate expense backup (see below Receipts/Backup section).</t>
  </si>
  <si>
    <r>
      <t xml:space="preserve">Enter information up to &amp; including the Purpose field - then </t>
    </r>
    <r>
      <rPr>
        <b/>
        <sz val="11"/>
        <color theme="1"/>
        <rFont val="Calibri"/>
        <family val="2"/>
        <scheme val="minor"/>
      </rPr>
      <t>STOP</t>
    </r>
    <r>
      <rPr>
        <sz val="11"/>
        <color theme="1"/>
        <rFont val="Calibri"/>
        <family val="2"/>
        <scheme val="minor"/>
      </rPr>
      <t xml:space="preserve"> &amp; go to step 2.</t>
    </r>
  </si>
  <si>
    <r>
      <rPr>
        <b/>
        <u/>
        <sz val="11"/>
        <color theme="1"/>
        <rFont val="Calibri"/>
        <family val="2"/>
        <scheme val="minor"/>
      </rPr>
      <t>Foreign exchange fees</t>
    </r>
    <r>
      <rPr>
        <sz val="11"/>
        <color theme="1"/>
        <rFont val="Calibri"/>
        <family val="2"/>
        <scheme val="minor"/>
      </rPr>
      <t xml:space="preserve">:  The most effective way to ensure the traveler is fully reimbursed is to submit the credit card statement &amp;/or ATM receipts illustrating the foreign currency exchange charges.  If this information is not available, the traveler may utilize a foreign exchange conversion tool (such as Xe) as noted in Tools section below.  </t>
    </r>
  </si>
  <si>
    <t>Today's date:</t>
  </si>
  <si>
    <r>
      <rPr>
        <b/>
        <u/>
        <sz val="11"/>
        <color theme="1"/>
        <rFont val="Calibri"/>
        <family val="2"/>
        <scheme val="minor"/>
      </rPr>
      <t xml:space="preserve">Common Carrier: </t>
    </r>
    <r>
      <rPr>
        <sz val="11"/>
        <color theme="1"/>
        <rFont val="Calibri"/>
        <family val="2"/>
        <scheme val="minor"/>
      </rPr>
      <t xml:space="preserve"> The Detail Tab has two columns - airfare &amp; a column for all other modes of transportation - bus, train, subway, &amp; taxi (include tips), etc. Airline baggage fees should be included in the airfare column.</t>
    </r>
  </si>
  <si>
    <r>
      <rPr>
        <i/>
        <u/>
        <sz val="11"/>
        <color theme="1"/>
        <rFont val="Calibri"/>
        <family val="2"/>
        <scheme val="minor"/>
      </rPr>
      <t>Meals:</t>
    </r>
    <r>
      <rPr>
        <sz val="11"/>
        <color theme="1"/>
        <rFont val="Calibri"/>
        <family val="2"/>
        <scheme val="minor"/>
      </rPr>
      <t xml:space="preserve">  Meals must be accompanied by an itemized receipt. If you're covering more than 1 person, list the names &amp; titles of attendees &amp; the business purpose in the bottom section of the </t>
    </r>
    <r>
      <rPr>
        <b/>
        <sz val="11"/>
        <color theme="1"/>
        <rFont val="Calibri"/>
        <family val="2"/>
        <scheme val="minor"/>
      </rPr>
      <t>Detail tab</t>
    </r>
    <r>
      <rPr>
        <sz val="11"/>
        <color theme="1"/>
        <rFont val="Calibri"/>
        <family val="2"/>
        <scheme val="minor"/>
      </rPr>
      <t>.</t>
    </r>
  </si>
  <si>
    <t>Publication Fees – account# 74045 (Use Other Expenses Non-Travel column, described below)</t>
  </si>
  <si>
    <t>EDUCTL</t>
  </si>
  <si>
    <t>SIEPB</t>
  </si>
  <si>
    <t>Soph. Exper. - Prague Budapest</t>
  </si>
  <si>
    <t>EDUCATIONAL SUPPLIES</t>
  </si>
  <si>
    <t>Department Charged: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</si>
  <si>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</si>
  <si>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</si>
  <si>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</si>
  <si>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</si>
  <si>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</si>
  <si>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</si>
  <si>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</si>
  <si>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</si>
  <si>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</si>
  <si>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</si>
  <si>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</si>
  <si>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</si>
  <si>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</si>
  <si>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</si>
  <si>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</si>
  <si>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</si>
  <si>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</si>
  <si>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</si>
  <si>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</si>
  <si>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</si>
  <si>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</si>
  <si>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</si>
  <si>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</si>
  <si>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</si>
  <si>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</si>
  <si>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</si>
  <si>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</si>
  <si>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</si>
  <si>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</si>
  <si>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</si>
  <si>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</si>
  <si>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</si>
  <si>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</si>
  <si>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</si>
  <si>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</si>
  <si>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</si>
  <si>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</si>
  <si>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</si>
  <si>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</si>
  <si>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</si>
  <si>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</si>
  <si>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</si>
  <si>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</si>
  <si>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</si>
  <si>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</si>
  <si>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</si>
  <si>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</si>
  <si>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</si>
  <si>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</si>
  <si>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</si>
  <si>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</si>
  <si>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ANTARCTICA</t>
  </si>
  <si>
    <t>CENTRAL AMERICA</t>
  </si>
  <si>
    <t>CARIBBEAN</t>
  </si>
  <si>
    <t>EAST ASIA &amp; THE PACIFIC</t>
  </si>
  <si>
    <t>EUROPE</t>
  </si>
  <si>
    <t>MIDDLE EAST</t>
  </si>
  <si>
    <t>NORTH AFRICA</t>
  </si>
  <si>
    <t>CANADA</t>
  </si>
  <si>
    <t>MEXICO</t>
  </si>
  <si>
    <t>RUSSIA</t>
  </si>
  <si>
    <t>SOUTH AMERICA</t>
  </si>
  <si>
    <t>SOUTH ASIA</t>
  </si>
  <si>
    <t>SUB-SAHARAN AFRICA</t>
  </si>
  <si>
    <t>PUERTO RICO</t>
  </si>
  <si>
    <t>Employee's Mailing Address or Suite Number:</t>
  </si>
  <si>
    <t>Destination 1 (Country/State):</t>
  </si>
  <si>
    <t>Destination 2 (Country/State):</t>
  </si>
  <si>
    <t>Employee's Name &amp; ID # :</t>
  </si>
  <si>
    <t>Self Prepared</t>
  </si>
  <si>
    <r>
      <t xml:space="preserve">On the </t>
    </r>
    <r>
      <rPr>
        <b/>
        <sz val="11"/>
        <color theme="1"/>
        <rFont val="Calibri"/>
        <family val="2"/>
        <scheme val="minor"/>
      </rPr>
      <t>Report tab</t>
    </r>
    <r>
      <rPr>
        <sz val="11"/>
        <color theme="1"/>
        <rFont val="Calibri"/>
        <family val="2"/>
        <scheme val="minor"/>
      </rPr>
      <t xml:space="preserve">, notate the exact dates of the trip, Country (State if w/in USA), and state TRAVEL ADVANCE REQUEST within the </t>
    </r>
    <r>
      <rPr>
        <b/>
        <sz val="11"/>
        <color theme="1"/>
        <rFont val="Calibri"/>
        <family val="2"/>
        <scheme val="minor"/>
      </rPr>
      <t>Purpose</t>
    </r>
    <r>
      <rPr>
        <sz val="11"/>
        <color theme="1"/>
        <rFont val="Calibri"/>
        <family val="2"/>
        <scheme val="minor"/>
      </rPr>
      <t xml:space="preserve"> field.</t>
    </r>
  </si>
  <si>
    <r>
      <t xml:space="preserve">Open the </t>
    </r>
    <r>
      <rPr>
        <b/>
        <sz val="11"/>
        <color theme="1"/>
        <rFont val="Calibri"/>
        <family val="2"/>
        <scheme val="minor"/>
      </rPr>
      <t>Detail tab</t>
    </r>
    <r>
      <rPr>
        <sz val="11"/>
        <color theme="1"/>
        <rFont val="Calibri"/>
        <family val="2"/>
        <scheme val="minor"/>
      </rPr>
      <t xml:space="preserve"> in the same workbook. You will notice the blue &amp; white cells again. Some cells have been prepopulated for your convenience, please do not change prepopulated cells; you will receive an error message.</t>
    </r>
  </si>
  <si>
    <r>
      <rPr>
        <u/>
        <sz val="11"/>
        <color theme="1"/>
        <rFont val="Calibri"/>
        <family val="2"/>
        <scheme val="minor"/>
      </rPr>
      <t>Amounts are to be entered in US dollars only</t>
    </r>
    <r>
      <rPr>
        <sz val="11"/>
        <color theme="1"/>
        <rFont val="Calibri"/>
        <family val="2"/>
        <scheme val="minor"/>
      </rPr>
      <t xml:space="preserve">. Utilize a Travel Expense Calculator (see </t>
    </r>
    <r>
      <rPr>
        <b/>
        <sz val="11"/>
        <color theme="1"/>
        <rFont val="Calibri"/>
        <family val="2"/>
        <scheme val="minor"/>
      </rPr>
      <t>Tools</t>
    </r>
    <r>
      <rPr>
        <sz val="11"/>
        <color theme="1"/>
        <rFont val="Calibri"/>
        <family val="2"/>
        <scheme val="minor"/>
      </rPr>
      <t xml:space="preserve"> section) or traveler's credit card statement to determine the appropriate USD amount. </t>
    </r>
  </si>
  <si>
    <t>Vice President / Provost / Dean (if applicable)</t>
  </si>
  <si>
    <r>
      <t xml:space="preserve">2. Attach all receipts.  </t>
    </r>
    <r>
      <rPr>
        <b/>
        <u/>
        <sz val="10"/>
        <color rgb="FF000000"/>
        <rFont val="Arial"/>
        <family val="2"/>
      </rPr>
      <t>Itemized</t>
    </r>
    <r>
      <rPr>
        <b/>
        <sz val="10"/>
        <color rgb="FF000000"/>
        <rFont val="Arial"/>
        <family val="2"/>
      </rPr>
      <t xml:space="preserve"> receipts must be obtained for all expenditures. </t>
    </r>
  </si>
  <si>
    <t>TRAVEL ADVANCE REQUEST</t>
  </si>
  <si>
    <t>SIEJA</t>
  </si>
  <si>
    <t>Soph. Exper. - Japan</t>
  </si>
  <si>
    <t>SIESA</t>
  </si>
  <si>
    <t>Soph. Exper. - South Africa</t>
  </si>
  <si>
    <t>AATRF1</t>
  </si>
  <si>
    <t>AA TRF Event 1</t>
  </si>
  <si>
    <t>AATRF2</t>
  </si>
  <si>
    <t>AA TRF Event 2</t>
  </si>
  <si>
    <t>AAEVNT</t>
  </si>
  <si>
    <t>Academic Affairs - Event</t>
  </si>
  <si>
    <t>AAEXCL</t>
  </si>
  <si>
    <t>Academic Excellence Intit.</t>
  </si>
  <si>
    <t>K. Miller - Suite B</t>
  </si>
  <si>
    <t>J. Gaudreau - EAC</t>
  </si>
  <si>
    <t>A. Paul - PA</t>
  </si>
  <si>
    <r>
      <t xml:space="preserve">Other expense accounts not listed, use the “Other Expenses Non-Travel” columns.  At the bottom of the column, enter the appropriate account number – it will auto-populate to the </t>
    </r>
    <r>
      <rPr>
        <b/>
        <sz val="11"/>
        <color theme="1"/>
        <rFont val="Calibri"/>
        <family val="2"/>
        <scheme val="minor"/>
      </rPr>
      <t>Report tab</t>
    </r>
    <r>
      <rPr>
        <sz val="11"/>
        <color theme="1"/>
        <rFont val="Calibri"/>
        <family val="2"/>
        <scheme val="minor"/>
      </rPr>
      <t>.  If you require more accounts than space allows, write in the account number in the notes section for each amount.</t>
    </r>
  </si>
  <si>
    <t>When reporting the foreign exchange fees in the detail tab, add the fee to the related expense since this represents the true cost for acquiring the good/service.  Remember to add the appliable location code to these fees relating to travel.</t>
  </si>
  <si>
    <r>
      <rPr>
        <b/>
        <u/>
        <sz val="11"/>
        <color theme="1"/>
        <rFont val="Calibri"/>
        <family val="2"/>
        <scheme val="minor"/>
      </rPr>
      <t>Conferences &amp; Training &amp; Development</t>
    </r>
    <r>
      <rPr>
        <b/>
        <sz val="11"/>
        <color theme="1"/>
        <rFont val="Calibri"/>
        <family val="2"/>
        <scheme val="minor"/>
      </rPr>
      <t>:</t>
    </r>
    <r>
      <rPr>
        <sz val="11"/>
        <color theme="1"/>
        <rFont val="Calibri"/>
        <family val="2"/>
        <scheme val="minor"/>
      </rPr>
      <t xml:space="preserve"> Virtual vs. in-person</t>
    </r>
  </si>
  <si>
    <t>Commonwealth of the Northern Mariana Islands</t>
  </si>
  <si>
    <t>Guam</t>
  </si>
  <si>
    <t>America Samoa</t>
  </si>
  <si>
    <t>US Virgin Islands</t>
  </si>
  <si>
    <t>All 50 states &amp; the District of Columbia</t>
  </si>
  <si>
    <t>APISSP</t>
  </si>
  <si>
    <t>APICLE</t>
  </si>
  <si>
    <t>IAUPFM</t>
  </si>
  <si>
    <t>APE, Seville Spain</t>
  </si>
  <si>
    <t>API, Long England China Sub</t>
  </si>
  <si>
    <t>IAU/AIX Provence/Moroco</t>
  </si>
  <si>
    <t>State</t>
  </si>
  <si>
    <t>K. Keyes - Grad</t>
  </si>
  <si>
    <t>L.. Barringer - Grad</t>
  </si>
  <si>
    <t>L.. Koretsky - Suite F</t>
  </si>
  <si>
    <t>D. McAuliffe-Silva - Suite A</t>
  </si>
  <si>
    <t>M. O'Brien - Suite C</t>
  </si>
  <si>
    <t>D. Costa - Suite H</t>
  </si>
  <si>
    <t>S. Palazzo - Suite J/L</t>
  </si>
  <si>
    <t>L. Famiglietti - Suite J/L</t>
  </si>
  <si>
    <t>Australia, Brunei, Burma, Cambodia, China (including Hong Kong), East Timor, Fiji, Indonesia, Japan, Kiribati, Korea, Laos, Malaysia, Marshall Islands, Micronesia, Mongolia, Nauru, New Zealand, North Korea, Palau, Papua New Guinea, Philippines, Samoa, Singapore, Solomon Islands, South Korea, Taiwan, Thailand, Timor-Leste, Tonga, Tuvalu, Vanuatu, and Vietnam</t>
  </si>
  <si>
    <t>Algeria, Bahrain, Djibouti, Egypt, Iran, Iraq, Israel, Jordan, Kuwait, Lebanon, Libya, Malta, Morocco, Oman, Qatar, Saudi Arabia, Syria, Tunisia, United Arab Emirates, West Bank and Gaza, and Yemen</t>
  </si>
  <si>
    <t>Armenia, Azerbaijan, Belarus, Georgia, Kazakhstan, Kyrgyzstan, Moldova, Russia, Tajikistan, Turkmenistan, Ukraine, and Uzbekistan</t>
  </si>
  <si>
    <t>Argentina, Bolivia, Brazil, Chile, Colombia, Ecuador, French Guiana, Guyana, Paraguay, Peru, Suriname, Uruguay, and Venezuela</t>
  </si>
  <si>
    <t>Afghanistan, Bangladesh, Bhutan, India, Maldives, Nepal, Pakistan, and Sri Lanka</t>
  </si>
  <si>
    <t>Angola, Benin, Botswana, Burkina Faso, Burundi, Cameroon, Cape Verde, Central African Republic, Chad, Comoros, Democratic Republic of the Congo, Republic of the Congo, Cote D'Ivoire, Equatorial Guinea, Eritrea, Ethiopia, Gabon, Gambia, Ghana, Guinea, Guinea Bissau, Kenya, Lesotho, Liberia, Madagascar, Malawi, Mali, Mauritania, Mauritius, Mozambique, Namibia, Nigeria, Rwanda, Sao Tome &amp; Principe, Senegal, Seychelles, Sierra Leone, Somalia, South Africa, Sudan, Swaziland, Tanzania, Togo, Uganda, Zambia, and Zimbabwe</t>
  </si>
  <si>
    <t>Antigua &amp; Barbuda, Aruba, Bahamas, Barbados, Belize, Cayman Islands, Costa Rica, Cuba, Dominica, Dominican Republic, El Salvador, Grenada, Guadeloupe, Guatemala, Haiti, Honduras, Jamaica, Martinique, Nicaragua, Panama, St. Kitts &amp; Nevis, St. Lucia, St. Vincent &amp; the Grenadines, Trinidad &amp; Tobago, Turks &amp; Caicos Islands, and British Virgin Islands</t>
  </si>
  <si>
    <t xml:space="preserve">Albania, Andorra, Austria, Belgium, Bosnia &amp; Herzegovina, Bulgaria, Croatia, Czech Republic, Denmark, Estonia, Finland, France, FYR Macedonia, Germany, Greece, Greenland, Holy See, Hungary, Iceland, Ireland, Italy, Kosovo, Latvia, Liechtenstein, Lithuania, Luxembourg, Monaco, Montenegro, the Netherlands, Norway, Poland, Portugal, Romania, San Marino, Serbia, Slovakia, Slovenia, Spain, Sweden, Switzerland, Turkey, and the United Kingdom (England, Northern Ireland, Scotland, and Wales) </t>
  </si>
  <si>
    <t>Commonwealth of Puerto Rico</t>
  </si>
  <si>
    <t>States*.</t>
  </si>
  <si>
    <t>*As a special note, the US is defined as:</t>
  </si>
  <si>
    <t>revised 10/2021</t>
  </si>
  <si>
    <t>T. Garvin - PA</t>
  </si>
  <si>
    <t xml:space="preserve">Purchases from foreign vendors do not necessarily receive an international location code.  </t>
  </si>
  <si>
    <t>ü</t>
  </si>
  <si>
    <r>
      <rPr>
        <sz val="11"/>
        <color theme="1"/>
        <rFont val="Wingdings"/>
        <charset val="2"/>
      </rPr>
      <t>ü</t>
    </r>
    <r>
      <rPr>
        <sz val="11"/>
        <color theme="1"/>
        <rFont val="Calibri"/>
        <family val="2"/>
      </rPr>
      <t xml:space="preserve">  </t>
    </r>
    <r>
      <rPr>
        <sz val="11"/>
        <color theme="1"/>
        <rFont val="Calibri"/>
        <family val="2"/>
        <scheme val="minor"/>
      </rPr>
      <t>If a flight is purchased by means of multiple one-way flights, but the flight originated in the US and ended in a foreign country, then all legs of the trip are considered international and all costs associated are foreign, requiring the location code of the final destination</t>
    </r>
  </si>
  <si>
    <r>
      <rPr>
        <sz val="11"/>
        <color theme="1"/>
        <rFont val="Wingdings"/>
        <charset val="2"/>
      </rPr>
      <t>ü</t>
    </r>
    <r>
      <rPr>
        <sz val="11"/>
        <color theme="1"/>
        <rFont val="Calibri"/>
        <family val="2"/>
        <scheme val="minor"/>
      </rPr>
      <t>Purchase of airfare to travel to a foreign location</t>
    </r>
  </si>
  <si>
    <r>
      <rPr>
        <sz val="11"/>
        <color theme="1"/>
        <rFont val="Wingdings"/>
        <charset val="2"/>
      </rPr>
      <t>ü</t>
    </r>
    <r>
      <rPr>
        <sz val="11"/>
        <color theme="1"/>
        <rFont val="Calibri"/>
        <family val="2"/>
      </rPr>
      <t xml:space="preserve">  </t>
    </r>
    <r>
      <rPr>
        <sz val="11"/>
        <color theme="1"/>
        <rFont val="Calibri"/>
        <family val="2"/>
        <scheme val="minor"/>
      </rPr>
      <t>Hotel &amp; meal costs while on foreign soil</t>
    </r>
  </si>
  <si>
    <r>
      <rPr>
        <sz val="11"/>
        <color theme="1"/>
        <rFont val="Wingdings"/>
        <charset val="2"/>
      </rPr>
      <t>ü</t>
    </r>
    <r>
      <rPr>
        <sz val="11"/>
        <color theme="1"/>
        <rFont val="Calibri"/>
        <family val="2"/>
      </rPr>
      <t xml:space="preserve">  </t>
    </r>
    <r>
      <rPr>
        <sz val="11"/>
        <color theme="1"/>
        <rFont val="Calibri"/>
        <family val="2"/>
        <scheme val="minor"/>
      </rPr>
      <t>Travel to the airport in the US to fly to the foreign location (this a tricky one because it’s a US expense, but supporting international activity)</t>
    </r>
  </si>
  <si>
    <r>
      <rPr>
        <sz val="11"/>
        <color theme="1"/>
        <rFont val="Wingdings"/>
        <charset val="2"/>
      </rPr>
      <t>ü</t>
    </r>
    <r>
      <rPr>
        <sz val="11"/>
        <color theme="1"/>
        <rFont val="Calibri"/>
        <family val="2"/>
      </rPr>
      <t xml:space="preserve">  </t>
    </r>
    <r>
      <rPr>
        <sz val="11"/>
        <color theme="1"/>
        <rFont val="Calibri"/>
        <family val="2"/>
        <scheme val="minor"/>
      </rPr>
      <t>International transaction fees or exchange charges for foreign expenses</t>
    </r>
  </si>
  <si>
    <r>
      <rPr>
        <sz val="11"/>
        <color theme="1"/>
        <rFont val="Wingdings"/>
        <charset val="2"/>
      </rPr>
      <t>ü</t>
    </r>
    <r>
      <rPr>
        <sz val="11"/>
        <color theme="1"/>
        <rFont val="Calibri"/>
        <family val="2"/>
      </rPr>
      <t xml:space="preserve">  </t>
    </r>
    <r>
      <rPr>
        <u/>
        <sz val="11"/>
        <color theme="1"/>
        <rFont val="Calibri"/>
        <family val="2"/>
        <scheme val="minor"/>
      </rPr>
      <t>“All associated costs”</t>
    </r>
    <r>
      <rPr>
        <sz val="11"/>
        <color theme="1"/>
        <rFont val="Calibri"/>
        <family val="2"/>
        <scheme val="minor"/>
      </rPr>
      <t xml:space="preserve"> include, but are not limited to: mileage, car rental/taxi, food &amp; beverages, internet charges, cell phone charges, hotel charges, conference fees, submission fees, documentation fees   </t>
    </r>
  </si>
  <si>
    <r>
      <rPr>
        <sz val="11"/>
        <color theme="1"/>
        <rFont val="Wingdings"/>
        <charset val="2"/>
      </rPr>
      <t>ü</t>
    </r>
    <r>
      <rPr>
        <sz val="11"/>
        <color theme="1"/>
        <rFont val="Calibri"/>
        <family val="2"/>
      </rPr>
      <t xml:space="preserve">  </t>
    </r>
    <r>
      <rPr>
        <sz val="11"/>
        <color theme="1"/>
        <rFont val="Calibri"/>
        <family val="2"/>
        <scheme val="minor"/>
      </rPr>
      <t>Purchasing goods from foreign vendors to be used within the United States</t>
    </r>
  </si>
  <si>
    <r>
      <rPr>
        <sz val="11"/>
        <color theme="1"/>
        <rFont val="Wingdings"/>
        <charset val="2"/>
      </rPr>
      <t>ü</t>
    </r>
    <r>
      <rPr>
        <sz val="11"/>
        <color theme="1"/>
        <rFont val="Calibri"/>
        <family val="2"/>
      </rPr>
      <t xml:space="preserve">  </t>
    </r>
    <r>
      <rPr>
        <sz val="11"/>
        <color theme="1"/>
        <rFont val="Calibri"/>
        <family val="2"/>
        <scheme val="minor"/>
      </rPr>
      <t xml:space="preserve">Purchases of international </t>
    </r>
    <r>
      <rPr>
        <u/>
        <sz val="11"/>
        <color theme="1"/>
        <rFont val="Calibri"/>
        <family val="2"/>
        <scheme val="minor"/>
      </rPr>
      <t>virtual</t>
    </r>
    <r>
      <rPr>
        <sz val="11"/>
        <color theme="1"/>
        <rFont val="Calibri"/>
        <family val="2"/>
        <scheme val="minor"/>
      </rPr>
      <t xml:space="preserve"> conference fees and training &amp; development</t>
    </r>
  </si>
  <si>
    <r>
      <rPr>
        <sz val="11"/>
        <color theme="1"/>
        <rFont val="Wingdings"/>
        <charset val="2"/>
      </rPr>
      <t>ü</t>
    </r>
    <r>
      <rPr>
        <sz val="11"/>
        <color theme="1"/>
        <rFont val="Calibri"/>
        <family val="2"/>
      </rPr>
      <t xml:space="preserve">  </t>
    </r>
    <r>
      <rPr>
        <sz val="11"/>
        <color theme="1"/>
        <rFont val="Calibri"/>
        <family val="2"/>
        <scheme val="minor"/>
      </rPr>
      <t>Marketing &amp; advertising activities within the US</t>
    </r>
  </si>
  <si>
    <t>^  Includes international audiences on social media platforms, like YouTube, and job postings on LinkedIn</t>
  </si>
  <si>
    <r>
      <rPr>
        <sz val="11"/>
        <color theme="1"/>
        <rFont val="Wingdings"/>
        <charset val="2"/>
      </rPr>
      <t>ü</t>
    </r>
    <r>
      <rPr>
        <sz val="11"/>
        <color theme="1"/>
        <rFont val="Calibri"/>
        <family val="2"/>
      </rPr>
      <t xml:space="preserve">  </t>
    </r>
    <r>
      <rPr>
        <sz val="11"/>
        <color theme="1"/>
        <rFont val="Calibri"/>
        <family val="2"/>
        <scheme val="minor"/>
      </rPr>
      <t>Software maintenance and subscriptions</t>
    </r>
  </si>
  <si>
    <r>
      <rPr>
        <sz val="11"/>
        <color theme="1"/>
        <rFont val="Wingdings"/>
        <charset val="2"/>
      </rPr>
      <t>ü</t>
    </r>
    <r>
      <rPr>
        <sz val="11"/>
        <color theme="1"/>
        <rFont val="Calibri"/>
        <family val="2"/>
      </rPr>
      <t xml:space="preserve">  </t>
    </r>
    <r>
      <rPr>
        <sz val="11"/>
        <color theme="1"/>
        <rFont val="Calibri"/>
        <family val="2"/>
        <scheme val="minor"/>
      </rPr>
      <t>Translation and editing services – when the translation/editing performed on foreign soil</t>
    </r>
  </si>
  <si>
    <r>
      <rPr>
        <sz val="11"/>
        <color theme="1"/>
        <rFont val="Wingdings"/>
        <charset val="2"/>
      </rPr>
      <t>ü</t>
    </r>
    <r>
      <rPr>
        <sz val="11"/>
        <color theme="1"/>
        <rFont val="Calibri"/>
        <family val="2"/>
      </rPr>
      <t xml:space="preserve">  </t>
    </r>
    <r>
      <rPr>
        <sz val="11"/>
        <color theme="1"/>
        <rFont val="Calibri"/>
        <family val="2"/>
        <scheme val="minor"/>
      </rPr>
      <t>Data collection, data research, and surveys conducted on local foreign residents</t>
    </r>
  </si>
  <si>
    <r>
      <rPr>
        <sz val="11"/>
        <color theme="1"/>
        <rFont val="Wingdings"/>
        <charset val="2"/>
      </rPr>
      <t>ü</t>
    </r>
    <r>
      <rPr>
        <sz val="11"/>
        <color theme="1"/>
        <rFont val="Calibri"/>
        <family val="2"/>
      </rPr>
      <t xml:space="preserve">  </t>
    </r>
    <r>
      <rPr>
        <sz val="11"/>
        <color theme="1"/>
        <rFont val="Calibri"/>
        <family val="2"/>
        <scheme val="minor"/>
      </rPr>
      <t>Ads distributed to local foreign markets</t>
    </r>
  </si>
  <si>
    <t xml:space="preserve">The below are some guidelines that are intended to help facilitate the proper use of location codes, that aligns </t>
  </si>
  <si>
    <t>with our understanding of the requirements of the University's tax return.</t>
  </si>
  <si>
    <t>Bryant University - Academic Affairs Location Code Use Guidelines</t>
  </si>
  <si>
    <r>
      <t xml:space="preserve">The use of location codes for </t>
    </r>
    <r>
      <rPr>
        <b/>
        <u/>
        <sz val="11"/>
        <color theme="1"/>
        <rFont val="Calibri"/>
        <family val="2"/>
        <scheme val="minor"/>
      </rPr>
      <t>travel</t>
    </r>
    <r>
      <rPr>
        <sz val="11"/>
        <color theme="1"/>
        <rFont val="Calibri"/>
        <family val="2"/>
        <scheme val="minor"/>
      </rPr>
      <t xml:space="preserve"> is determined by the </t>
    </r>
    <r>
      <rPr>
        <u/>
        <sz val="11"/>
        <color theme="1"/>
        <rFont val="Calibri"/>
        <family val="2"/>
        <scheme val="minor"/>
      </rPr>
      <t>final</t>
    </r>
    <r>
      <rPr>
        <sz val="11"/>
        <color theme="1"/>
        <rFont val="Calibri"/>
        <family val="2"/>
        <scheme val="minor"/>
      </rPr>
      <t xml:space="preserve"> destination of the flight.  When the final destination is outside the US (and US territories*), then </t>
    </r>
    <r>
      <rPr>
        <b/>
        <sz val="11"/>
        <color theme="1"/>
        <rFont val="Calibri"/>
        <family val="2"/>
        <scheme val="minor"/>
      </rPr>
      <t>all associated</t>
    </r>
    <r>
      <rPr>
        <sz val="11"/>
        <color theme="1"/>
        <rFont val="Calibri"/>
        <family val="2"/>
        <scheme val="minor"/>
      </rPr>
      <t xml:space="preserve"> costs require a location code.  The following are examples that require location codes for international activities such as conferences, recruiting, and student experiences (SIE/GIE):</t>
    </r>
  </si>
  <si>
    <r>
      <t xml:space="preserve">The following are examples of when location codes are </t>
    </r>
    <r>
      <rPr>
        <b/>
        <u/>
        <sz val="11"/>
        <color theme="1"/>
        <rFont val="Calibri"/>
        <family val="2"/>
        <scheme val="minor"/>
      </rPr>
      <t>not</t>
    </r>
    <r>
      <rPr>
        <b/>
        <sz val="11"/>
        <color theme="1"/>
        <rFont val="Calibri"/>
        <family val="2"/>
        <scheme val="minor"/>
      </rPr>
      <t xml:space="preserve"> </t>
    </r>
    <r>
      <rPr>
        <sz val="11"/>
        <color theme="1"/>
        <rFont val="Calibri"/>
        <family val="2"/>
        <scheme val="minor"/>
      </rPr>
      <t>needed:</t>
    </r>
  </si>
  <si>
    <r>
      <t xml:space="preserve">Location codes are </t>
    </r>
    <r>
      <rPr>
        <b/>
        <u/>
        <sz val="11"/>
        <color theme="1"/>
        <rFont val="Calibri"/>
        <family val="2"/>
        <scheme val="minor"/>
      </rPr>
      <t>needed</t>
    </r>
    <r>
      <rPr>
        <sz val="11"/>
        <color theme="1"/>
        <rFont val="Calibri"/>
        <family val="2"/>
        <scheme val="minor"/>
      </rPr>
      <t xml:space="preserve"> for international vendors for purchased services when the service constitutes foreign activities with recipients outside of the US.  The following are examples of when location codes are needed for purchases made to international vendors:</t>
    </r>
  </si>
  <si>
    <t>Codes required on reimbursement forms when $ spent out of United States
See tab "Location Code Usage" for guidelines.</t>
  </si>
  <si>
    <r>
      <rPr>
        <b/>
        <sz val="11"/>
        <color theme="1"/>
        <rFont val="Calibri"/>
        <family val="2"/>
        <scheme val="minor"/>
      </rPr>
      <t>Purpose field</t>
    </r>
    <r>
      <rPr>
        <sz val="11"/>
        <color theme="1"/>
        <rFont val="Calibri"/>
        <family val="2"/>
        <scheme val="minor"/>
      </rPr>
      <t xml:space="preserve">: </t>
    </r>
    <r>
      <rPr>
        <i/>
        <u/>
        <sz val="11"/>
        <color theme="1"/>
        <rFont val="Calibri"/>
        <family val="2"/>
        <scheme val="minor"/>
      </rPr>
      <t>For travel reports</t>
    </r>
    <r>
      <rPr>
        <sz val="11"/>
        <color theme="1"/>
        <rFont val="Calibri"/>
        <family val="2"/>
        <scheme val="minor"/>
      </rPr>
      <t xml:space="preserve"> - enter conference name, location (City/Country), dates &amp; purpose of trip. If you have previously submitted expenses related to this trip (i.e. conference fee/airfare), provide a brief description of the items previously reimbursed, note that this is Part 2 of your travel/expense submission.  
</t>
    </r>
    <r>
      <rPr>
        <i/>
        <u/>
        <sz val="11"/>
        <color theme="1"/>
        <rFont val="Calibri"/>
        <family val="2"/>
        <scheme val="minor"/>
      </rPr>
      <t>For non-travel</t>
    </r>
    <r>
      <rPr>
        <i/>
        <sz val="11"/>
        <color theme="1"/>
        <rFont val="Calibri"/>
        <family val="2"/>
        <scheme val="minor"/>
      </rPr>
      <t xml:space="preserve"> -</t>
    </r>
    <r>
      <rPr>
        <sz val="11"/>
        <color theme="1"/>
        <rFont val="Calibri"/>
        <family val="2"/>
        <scheme val="minor"/>
      </rPr>
      <t>describe as necessary.</t>
    </r>
  </si>
  <si>
    <r>
      <t xml:space="preserve">Guidance on how to use Location Codes can be found on the </t>
    </r>
    <r>
      <rPr>
        <b/>
        <sz val="11"/>
        <color theme="1"/>
        <rFont val="Calibri"/>
        <family val="2"/>
        <scheme val="minor"/>
      </rPr>
      <t>Location Code Usage</t>
    </r>
    <r>
      <rPr>
        <sz val="11"/>
        <color theme="1"/>
        <rFont val="Calibri"/>
        <family val="2"/>
        <scheme val="minor"/>
      </rPr>
      <t xml:space="preserve"> </t>
    </r>
    <r>
      <rPr>
        <b/>
        <sz val="11"/>
        <color theme="1"/>
        <rFont val="Calibri"/>
        <family val="2"/>
        <scheme val="minor"/>
      </rPr>
      <t>tab</t>
    </r>
    <r>
      <rPr>
        <sz val="11"/>
        <color theme="1"/>
        <rFont val="Calibri"/>
        <family val="2"/>
        <scheme val="minor"/>
      </rPr>
      <t>.</t>
    </r>
  </si>
  <si>
    <r>
      <t xml:space="preserve">Location codes are determined by the final destination (if a roundtrip flight is purchased, this is still considered int'l if touching foreign soil because the final destination of one way was international).  When the final flight destination is outside the US &amp; US Territories (see Locations tab), </t>
    </r>
    <r>
      <rPr>
        <b/>
        <sz val="11"/>
        <color theme="1"/>
        <rFont val="Calibri"/>
        <family val="2"/>
        <scheme val="minor"/>
      </rPr>
      <t>all</t>
    </r>
    <r>
      <rPr>
        <sz val="11"/>
        <color theme="1"/>
        <rFont val="Calibri"/>
        <family val="2"/>
        <scheme val="minor"/>
      </rPr>
      <t xml:space="preserve"> associated travel costs require location codes (except domestic hotels &amp; meals).  For example, if the flight is from Boston to England, the flight, travel cost to airport, hotel &amp; meals (in int'l location), and foreign transaction fees </t>
    </r>
    <r>
      <rPr>
        <b/>
        <sz val="11"/>
        <color theme="1"/>
        <rFont val="Calibri"/>
        <family val="2"/>
        <scheme val="minor"/>
      </rPr>
      <t xml:space="preserve">all </t>
    </r>
    <r>
      <rPr>
        <sz val="11"/>
        <color theme="1"/>
        <rFont val="Calibri"/>
        <family val="2"/>
        <scheme val="minor"/>
      </rPr>
      <t xml:space="preserve">require int'l location codes. </t>
    </r>
  </si>
  <si>
    <r>
      <t xml:space="preserve">Meals cannot be included in the lodging/hotel amount.   All meals that are charged to the room must be deducted from the hotel bill &amp; included under the Meals section on the </t>
    </r>
    <r>
      <rPr>
        <b/>
        <sz val="11"/>
        <color theme="1"/>
        <rFont val="Calibri"/>
        <family val="2"/>
        <scheme val="minor"/>
      </rPr>
      <t>Detail</t>
    </r>
    <r>
      <rPr>
        <sz val="11"/>
        <color theme="1"/>
        <rFont val="Calibri"/>
        <family val="2"/>
        <scheme val="minor"/>
      </rPr>
      <t xml:space="preserve"> </t>
    </r>
    <r>
      <rPr>
        <b/>
        <sz val="11"/>
        <color theme="1"/>
        <rFont val="Calibri"/>
        <family val="2"/>
        <scheme val="minor"/>
      </rPr>
      <t>tab</t>
    </r>
    <r>
      <rPr>
        <sz val="11"/>
        <color theme="1"/>
        <rFont val="Calibri"/>
        <family val="2"/>
        <scheme val="minor"/>
      </rPr>
      <t xml:space="preserve">.  Expenses related to the hotel room such as: taxes, internet fees, telephone, &amp; bellman tips should be included in the lodging/hotel total.  </t>
    </r>
  </si>
  <si>
    <r>
      <t xml:space="preserve">Virtual conferences held outside of the US &amp; US Territories do </t>
    </r>
    <r>
      <rPr>
        <b/>
        <sz val="11"/>
        <color theme="1"/>
        <rFont val="Calibri"/>
        <family val="2"/>
        <scheme val="minor"/>
      </rPr>
      <t>not</t>
    </r>
    <r>
      <rPr>
        <sz val="11"/>
        <color theme="1"/>
        <rFont val="Calibri"/>
        <family val="2"/>
        <scheme val="minor"/>
      </rPr>
      <t xml:space="preserve"> receive an int'l location code if the participant is attending from the US.  Location codes are only applied to conferences and training &amp; development if the participant physically travels to foreign soil (or virtuall attends on foreign soil).</t>
    </r>
  </si>
  <si>
    <t>Upon arrival in Spain, the traveler purchased lunch &amp; dinner.</t>
  </si>
  <si>
    <t>NOTE:  Pay special attention to the first &amp; last days of a trip as they are the most likely to include both domestic &amp; international expenses.  These expenses often include – but are not limited to – meals, conference fees, taxi &amp; flights.</t>
  </si>
  <si>
    <t>Total</t>
  </si>
  <si>
    <t>K. Stickel - Suite F</t>
  </si>
  <si>
    <t>Enter the Organization number (6-digit dept. code) on the lines that are now prepopulated with dollar amounts.</t>
  </si>
  <si>
    <t>TRAVEL EXP</t>
  </si>
  <si>
    <t xml:space="preserve">T &amp; S </t>
  </si>
  <si>
    <t>TRANS.</t>
  </si>
  <si>
    <t>TAXI/TRAIN</t>
  </si>
  <si>
    <t>AIR FARE</t>
  </si>
  <si>
    <t>PERSONAL AUTO &amp; MILEAGE</t>
  </si>
  <si>
    <t>PER. AUTO</t>
  </si>
  <si>
    <t>T&amp;S MEALS</t>
  </si>
  <si>
    <t>T &amp; S OTHER TRAVEL EXP</t>
  </si>
  <si>
    <t>TRANSPORTATION (Air/Taxi/Train)</t>
  </si>
  <si>
    <t>ENTERTAINMENT (Meals)</t>
  </si>
  <si>
    <t>BELOW TABLES ARE FOR DOMESTIC TRANSACTION SPENDING ONLY</t>
  </si>
  <si>
    <r>
      <t xml:space="preserve">If foreign exchange fees are displayed on a credit card statement as a lump sum of all fees incurred during a period for travel (not broken out for each transaction), then enter it as its own line item in the </t>
    </r>
    <r>
      <rPr>
        <b/>
        <sz val="11"/>
        <color theme="1"/>
        <rFont val="Calibri"/>
        <family val="2"/>
        <scheme val="minor"/>
      </rPr>
      <t>T&amp;S Other Travel Expenses</t>
    </r>
    <r>
      <rPr>
        <sz val="11"/>
        <color theme="1"/>
        <rFont val="Calibri"/>
        <family val="2"/>
        <scheme val="minor"/>
      </rPr>
      <t xml:space="preserve"> category (account# 74318).</t>
    </r>
  </si>
  <si>
    <r>
      <t xml:space="preserve">Go to the </t>
    </r>
    <r>
      <rPr>
        <b/>
        <sz val="11"/>
        <color theme="1"/>
        <rFont val="Calibri"/>
        <family val="2"/>
        <scheme val="minor"/>
      </rPr>
      <t>Detail tab</t>
    </r>
    <r>
      <rPr>
        <sz val="11"/>
        <color theme="1"/>
        <rFont val="Calibri"/>
        <family val="2"/>
        <scheme val="minor"/>
      </rPr>
      <t xml:space="preserve">, enter the general detail in "OTHER EXPENSES NON-TRAVEL" section with notes in the far right, i.e. $500 Flight, $650 Lodging, $200 Food, $50 Other.  At the base of the column, enter in the Account # 14630 (leave 6-digit dept. code blank on the </t>
    </r>
    <r>
      <rPr>
        <b/>
        <sz val="11"/>
        <color theme="1"/>
        <rFont val="Calibri"/>
        <family val="2"/>
        <scheme val="minor"/>
      </rPr>
      <t xml:space="preserve">Report tab.  </t>
    </r>
    <r>
      <rPr>
        <sz val="11"/>
        <color theme="1"/>
        <rFont val="Calibri"/>
        <family val="2"/>
        <scheme val="minor"/>
      </rPr>
      <t>Use Fund# 11020 when keying in Banner).  See below example:</t>
    </r>
  </si>
  <si>
    <t>If submitting a travel reimbursement, a copy of the fully approved travel authorization must be indexed as backup.</t>
  </si>
  <si>
    <r>
      <rPr>
        <b/>
        <i/>
        <sz val="11"/>
        <color theme="1"/>
        <rFont val="Calibri"/>
        <family val="2"/>
        <scheme val="minor"/>
      </rPr>
      <t>Envelopes of receipts are not accepted</t>
    </r>
    <r>
      <rPr>
        <sz val="11"/>
        <color theme="1"/>
        <rFont val="Calibri"/>
        <family val="2"/>
        <scheme val="minor"/>
      </rPr>
      <t>.  These are easily detached from the package &amp; could jeopardize/lengthen the reimbursement process.</t>
    </r>
  </si>
  <si>
    <t>To streamline review, attach receipts in order by category, then date as listed on the detail tab (when possible).</t>
  </si>
  <si>
    <t xml:space="preserve">Includes transactions (example:  meals) in which there is no itemized receipt </t>
  </si>
  <si>
    <r>
      <t xml:space="preserve">On the </t>
    </r>
    <r>
      <rPr>
        <b/>
        <sz val="11"/>
        <color theme="1"/>
        <rFont val="Calibri"/>
        <family val="2"/>
        <scheme val="minor"/>
      </rPr>
      <t>Report tab</t>
    </r>
    <r>
      <rPr>
        <sz val="11"/>
        <color theme="1"/>
        <rFont val="Calibri"/>
        <family val="2"/>
        <scheme val="minor"/>
      </rPr>
      <t xml:space="preserve">, enter the amount of the Travel Advance in the field labeled </t>
    </r>
    <r>
      <rPr>
        <b/>
        <sz val="11"/>
        <color theme="1"/>
        <rFont val="Calibri"/>
        <family val="2"/>
        <scheme val="minor"/>
      </rPr>
      <t>Less: Advance to Employee</t>
    </r>
    <r>
      <rPr>
        <sz val="11"/>
        <color theme="1"/>
        <rFont val="Calibri"/>
        <family val="2"/>
        <scheme val="minor"/>
      </rPr>
      <t>.  This will calculate how much Bryant owes the traveler or the balance due to Bryant University.  For balances due to Bryant, write a check payable to Bryant University for the amount (send to your Budget Manager to process).</t>
    </r>
  </si>
  <si>
    <t>Accounts Payable is no longer retaining physical copies of the expense reports - this is not anticipated to change in the foreseeable future.</t>
  </si>
  <si>
    <t>Payee must retain the physical copy until payment is issued.</t>
  </si>
  <si>
    <t>Once changes are made, re-complete the invoice in Banner and the expense report will re-route through the approval queues.</t>
  </si>
  <si>
    <t>If corrections are needed, Academic Affairs will send back the expense report with a summary of changes to be made by Disapproving in Banner.  An email may be sent to explain the changes.</t>
  </si>
  <si>
    <r>
      <rPr>
        <b/>
        <u/>
        <sz val="11"/>
        <color theme="1"/>
        <rFont val="Calibri"/>
        <family val="2"/>
        <scheme val="minor"/>
      </rPr>
      <t>Any changes</t>
    </r>
    <r>
      <rPr>
        <sz val="11"/>
        <color theme="1"/>
        <rFont val="Calibri"/>
        <family val="2"/>
        <scheme val="minor"/>
      </rPr>
      <t>, including:  added receipts, changed org/account numbers, changed cover sheet (</t>
    </r>
    <r>
      <rPr>
        <b/>
        <sz val="11"/>
        <color theme="1"/>
        <rFont val="Calibri"/>
        <family val="2"/>
        <scheme val="minor"/>
      </rPr>
      <t>Report tab</t>
    </r>
    <r>
      <rPr>
        <sz val="11"/>
        <color theme="1"/>
        <rFont val="Calibri"/>
        <family val="2"/>
        <scheme val="minor"/>
      </rPr>
      <t>) information (such as mailing address) requires updated indexed documentation.  The final verion indexed should match the fully executed version and the original final version.</t>
    </r>
  </si>
  <si>
    <r>
      <t xml:space="preserve">In the event the individual requires more lines than one expense report allows (i.e. when extended travel occurs), please fill out as many expense reports as needed and key/index as </t>
    </r>
    <r>
      <rPr>
        <b/>
        <u/>
        <sz val="11"/>
        <color theme="1"/>
        <rFont val="Calibri"/>
        <family val="2"/>
        <scheme val="minor"/>
      </rPr>
      <t>one</t>
    </r>
    <r>
      <rPr>
        <sz val="11"/>
        <color theme="1"/>
        <rFont val="Calibri"/>
        <family val="2"/>
        <scheme val="minor"/>
      </rPr>
      <t xml:space="preserve"> invoice in Banner.</t>
    </r>
  </si>
  <si>
    <t>As a reminder, travel and unrelated non-travel expenses cannot be combined on the same expense report.</t>
  </si>
  <si>
    <r>
      <t>Indicate "Part 1", "Part 2", etc. on the cover sheet (</t>
    </r>
    <r>
      <rPr>
        <b/>
        <sz val="11"/>
        <color theme="1"/>
        <rFont val="Calibri"/>
        <family val="2"/>
        <scheme val="minor"/>
      </rPr>
      <t>Report tab</t>
    </r>
    <r>
      <rPr>
        <sz val="11"/>
        <color theme="1"/>
        <rFont val="Calibri"/>
        <family val="2"/>
        <scheme val="minor"/>
      </rPr>
      <t xml:space="preserve">).  </t>
    </r>
  </si>
  <si>
    <t>https://facultyguide.bryant.edu/complete-handbook/#faculty-service-coordinator</t>
  </si>
  <si>
    <r>
      <rPr>
        <b/>
        <u/>
        <sz val="11"/>
        <color theme="1"/>
        <rFont val="Calibri"/>
        <family val="2"/>
        <scheme val="minor"/>
      </rPr>
      <t>International Travel:</t>
    </r>
    <r>
      <rPr>
        <sz val="11"/>
        <color theme="1"/>
        <rFont val="Calibri"/>
        <family val="2"/>
        <scheme val="minor"/>
      </rPr>
      <t xml:space="preserve">  In order to comply with the University’s 990 tax reporting, meals &amp; other expenses for international travel must be broken out into separate line items based on the region where the good/service was received.  Choose the appropriate region from the dropdown menu in the Location column; the location code will automatically populate on the Report tab.  A </t>
    </r>
    <r>
      <rPr>
        <b/>
        <sz val="11"/>
        <color theme="1"/>
        <rFont val="Calibri"/>
        <family val="2"/>
        <scheme val="minor"/>
      </rPr>
      <t>Locations tab</t>
    </r>
    <r>
      <rPr>
        <sz val="11"/>
        <color theme="1"/>
        <rFont val="Calibri"/>
        <family val="2"/>
        <scheme val="minor"/>
      </rPr>
      <t xml:space="preserve"> detailing the countries included within each region (generally by continent).  See below example on how to utilize the form.</t>
    </r>
  </si>
  <si>
    <t>Navigate to Academic Affairs Travel Policy section (under Administrative Services).</t>
  </si>
  <si>
    <r>
      <t xml:space="preserve">WITHIN 30 DAYS of return, you must complete a Expense Reimbursement Report for the trip noting all the expenses (including expenses covered by the Travel Advance) in the proper categories on the </t>
    </r>
    <r>
      <rPr>
        <b/>
        <sz val="11"/>
        <color theme="1"/>
        <rFont val="Calibri"/>
        <family val="2"/>
        <scheme val="minor"/>
      </rPr>
      <t>Detail tab</t>
    </r>
    <r>
      <rPr>
        <sz val="11"/>
        <color theme="1"/>
        <rFont val="Calibri"/>
        <family val="2"/>
        <scheme val="minor"/>
      </rPr>
      <t>, i.e. Lodging in the Lodging column, Conference Fees in the Conf. Fee column, etc.</t>
    </r>
  </si>
  <si>
    <r>
      <rPr>
        <b/>
        <sz val="11"/>
        <color theme="1"/>
        <rFont val="Calibri"/>
        <family val="2"/>
        <scheme val="minor"/>
      </rPr>
      <t xml:space="preserve">a. </t>
    </r>
    <r>
      <rPr>
        <sz val="11"/>
        <color theme="1"/>
        <rFont val="Calibri"/>
        <family val="2"/>
        <scheme val="minor"/>
      </rPr>
      <t>Ensure you are using the same dates/event description on both the Travel Advance and finalized Expense Report.
     This will help streamline your request in Accounts Payable.</t>
    </r>
  </si>
  <si>
    <r>
      <t>Route the paper copy of the expense report (</t>
    </r>
    <r>
      <rPr>
        <b/>
        <sz val="11"/>
        <color theme="1"/>
        <rFont val="Calibri"/>
        <family val="2"/>
        <scheme val="minor"/>
      </rPr>
      <t xml:space="preserve">Report tab, Detail tab, &amp; Missing Receipt Affidavit </t>
    </r>
    <r>
      <rPr>
        <sz val="11"/>
        <color theme="1"/>
        <rFont val="Calibri"/>
        <family val="2"/>
        <scheme val="minor"/>
      </rPr>
      <t xml:space="preserve">(if applicable)) stapled with Travel Authorization (if applicable) &amp; receipts to the Traveler/Payee and then to Supervisor/Dept. Head. </t>
    </r>
  </si>
  <si>
    <t>Banner approval queue system satisfies additional levels of approval (Budget Manager, VP, etc.) - no signature on physical form is required for persons who will be approving in Banner.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</si>
</sst>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mm/dd/yy"/>
    <numFmt numFmtId="165" formatCode="m/d/yy;@"/>
    <numFmt numFmtId="166" formatCode="0.0"/>
    <numFmt numFmtId="167" formatCode="_(&quot;$&quot;* #,##0.000_);_(&quot;$&quot;* \(#,##0.000\);_(&quot;$&quot;* &quot;-&quot;??_);_(@_)"/>
    <numFmt numFmtId="168" formatCode="00000"/>
    <numFmt numFmtId="169" formatCode="mm/dd/yy;@"/>
    <numFmt numFmtId="170" formatCode="&quot;$&quot;#,##0.00"/>
  </numFmts>
  <fonts count="71">
    <font>
      <sz val="11"/>
      <color theme="1"/>
      <name val="Calibri"/>
      <family val="2"/>
      <scheme val="minor"/>
    </font>
    <font>
      <sz val="11"/>
      <color theme="1"/>
      <name val="Calibri"/>
      <family val="2"/>
      <scheme val="minor"/>
    </font>
    <font>
      <sz val="10"/>
      <name val="Arial"/>
      <family val="2"/>
    </font>
    <font>
      <b/>
      <sz val="16"/>
      <name val="Arial"/>
      <family val="2"/>
    </font>
    <font>
      <b/>
      <i/>
      <u/>
      <sz val="12"/>
      <name val="Arial"/>
      <family val="2"/>
    </font>
    <font>
      <b/>
      <sz val="10"/>
      <name val="Arial"/>
      <family val="2"/>
    </font>
    <font>
      <sz val="9"/>
      <name val="Arial"/>
      <family val="2"/>
    </font>
    <font>
      <b/>
      <sz val="9"/>
      <name val="Arial"/>
      <family val="2"/>
    </font>
    <font>
      <i/>
      <sz val="10"/>
      <color rgb="FF0000FF"/>
      <name val="Arial"/>
      <family val="2"/>
    </font>
    <font>
      <b/>
      <sz val="10"/>
      <color rgb="FF0000FF"/>
      <name val="Arial"/>
      <family val="2"/>
    </font>
    <font>
      <b/>
      <u/>
      <sz val="10"/>
      <name val="Arial"/>
      <family val="2"/>
    </font>
    <font>
      <sz val="8"/>
      <name val="Arial"/>
      <family val="2"/>
    </font>
    <font>
      <b/>
      <sz val="10"/>
      <color rgb="FF0000FF"/>
      <name val="Calibri"/>
      <family val="2"/>
    </font>
    <font>
      <b/>
      <sz val="14"/>
      <name val="Arial"/>
      <family val="2"/>
    </font>
    <font>
      <b/>
      <sz val="9"/>
      <color rgb="FF2132CF"/>
      <name val="Arial"/>
      <family val="2"/>
    </font>
    <font>
      <sz val="9"/>
      <color rgb="FF2132CF"/>
      <name val="Arial"/>
      <family val="2"/>
    </font>
    <font>
      <b/>
      <sz val="10"/>
      <color rgb="FF2132CF"/>
      <name val="Arial"/>
      <family val="2"/>
    </font>
    <font>
      <b/>
      <sz val="10"/>
      <color rgb="FF000000"/>
      <name val="Arial"/>
      <family val="2"/>
    </font>
    <font>
      <sz val="10"/>
      <color rgb="FFFFFFFF"/>
      <name val="Arial"/>
      <family val="2"/>
    </font>
    <font>
      <sz val="9"/>
      <color rgb="FF000000"/>
      <name val="Arial"/>
      <family val="2"/>
    </font>
    <font>
      <sz val="14"/>
      <color rgb="FF000000"/>
      <name val="Arial"/>
      <family val="2"/>
    </font>
    <font>
      <sz val="10"/>
      <color rgb="FF000000"/>
      <name val="Arial"/>
      <family val="2"/>
    </font>
    <font>
      <sz val="10"/>
      <color rgb="FFCCCCFF"/>
      <name val="Arial"/>
      <family val="2"/>
    </font>
    <font>
      <b/>
      <i/>
      <sz val="10"/>
      <color rgb="FF000000"/>
      <name val="Arial"/>
      <family val="2"/>
    </font>
    <font>
      <b/>
      <i/>
      <u/>
      <sz val="12"/>
      <color rgb="FF000000"/>
      <name val="Arial"/>
      <family val="2"/>
    </font>
    <font>
      <b/>
      <u/>
      <sz val="10"/>
      <color rgb="FF000000"/>
      <name val="Arial"/>
      <family val="2"/>
    </font>
    <font>
      <sz val="10"/>
      <color rgb="FFFABF8F"/>
      <name val="Arial"/>
      <family val="2"/>
    </font>
    <font>
      <sz val="10"/>
      <color rgb="FF0000FF"/>
      <name val="Calibri"/>
      <family val="2"/>
    </font>
    <font>
      <sz val="10"/>
      <color rgb="FF333399"/>
      <name val="Arial"/>
      <family val="2"/>
    </font>
    <font>
      <i/>
      <sz val="10"/>
      <name val="Calibri"/>
      <family val="2"/>
      <scheme val="minor"/>
    </font>
    <font>
      <i/>
      <sz val="10"/>
      <color theme="1"/>
      <name val="Calibri"/>
      <family val="2"/>
      <scheme val="minor"/>
    </font>
    <font>
      <b/>
      <sz val="11"/>
      <color theme="1"/>
      <name val="Calibri"/>
      <family val="2"/>
      <scheme val="minor"/>
    </font>
    <font>
      <b/>
      <sz val="10"/>
      <color theme="1"/>
      <name val="Arial"/>
      <family val="2"/>
    </font>
    <font>
      <b/>
      <sz val="12"/>
      <color theme="1"/>
      <name val="Calibri"/>
      <family val="2"/>
      <scheme val="minor"/>
    </font>
    <font>
      <b/>
      <sz val="16"/>
      <color theme="1"/>
      <name val="Calibri"/>
      <family val="2"/>
      <scheme val="minor"/>
    </font>
    <font>
      <sz val="10"/>
      <color rgb="FF2132CF"/>
      <name val="Arial"/>
      <family val="2"/>
    </font>
    <font>
      <b/>
      <sz val="11"/>
      <color rgb="FF000000"/>
      <name val="Arial"/>
      <family val="2"/>
    </font>
    <font>
      <b/>
      <sz val="11"/>
      <name val="Arial"/>
      <family val="2"/>
    </font>
    <font>
      <b/>
      <sz val="8"/>
      <name val="Arial"/>
      <family val="2"/>
    </font>
    <font>
      <b/>
      <sz val="12"/>
      <name val="Calibri"/>
      <family val="2"/>
      <scheme val="minor"/>
    </font>
    <font>
      <sz val="10"/>
      <name val="Arial"/>
      <family val="2"/>
    </font>
    <font>
      <sz val="18"/>
      <name val="Arial"/>
      <family val="2"/>
    </font>
    <font>
      <b/>
      <sz val="12"/>
      <name val="Arial"/>
      <family val="2"/>
    </font>
    <font>
      <sz val="12"/>
      <color theme="1"/>
      <name val="Arial"/>
      <family val="2"/>
    </font>
    <font>
      <b/>
      <u/>
      <sz val="11"/>
      <color theme="1"/>
      <name val="Calibri"/>
      <family val="2"/>
      <scheme val="minor"/>
    </font>
    <font>
      <u/>
      <sz val="11"/>
      <color theme="1"/>
      <name val="Calibri"/>
      <family val="2"/>
      <scheme val="minor"/>
    </font>
    <font>
      <sz val="11"/>
      <color theme="1"/>
      <name val="Wingdings"/>
      <charset val="2"/>
    </font>
    <font>
      <i/>
      <sz val="11"/>
      <color theme="1"/>
      <name val="Calibri"/>
      <family val="2"/>
      <scheme val="minor"/>
    </font>
    <font>
      <i/>
      <vertAlign val="superscript"/>
      <sz val="11"/>
      <color theme="1"/>
      <name val="Calibri"/>
      <family val="2"/>
      <scheme val="minor"/>
    </font>
    <font>
      <b/>
      <u/>
      <sz val="12"/>
      <color theme="1"/>
      <name val="Calibri"/>
      <family val="2"/>
      <scheme val="minor"/>
    </font>
    <font>
      <sz val="14"/>
      <color theme="1"/>
      <name val="Calibri"/>
      <family val="2"/>
    </font>
    <font>
      <b/>
      <i/>
      <u/>
      <sz val="11"/>
      <color theme="1"/>
      <name val="Calibri"/>
      <family val="2"/>
      <scheme val="minor"/>
    </font>
    <font>
      <b/>
      <sz val="14"/>
      <color theme="1"/>
      <name val="Calibri"/>
      <family val="2"/>
    </font>
    <font>
      <u/>
      <sz val="11"/>
      <color theme="10"/>
      <name val="Calibri"/>
      <family val="2"/>
      <scheme val="minor"/>
    </font>
    <font>
      <b/>
      <sz val="14"/>
      <color theme="1"/>
      <name val="Calibri"/>
      <family val="2"/>
      <scheme val="minor"/>
    </font>
    <font>
      <i/>
      <u/>
      <sz val="11"/>
      <color theme="1"/>
      <name val="Calibri"/>
      <family val="2"/>
      <scheme val="minor"/>
    </font>
    <font>
      <b/>
      <i/>
      <sz val="11"/>
      <color theme="1"/>
      <name val="Calibri"/>
      <family val="2"/>
      <scheme val="minor"/>
    </font>
    <font>
      <sz val="14"/>
      <name val="Arial"/>
      <family val="2"/>
    </font>
    <font>
      <sz val="11"/>
      <name val="Arial"/>
      <family val="2"/>
    </font>
    <font>
      <b/>
      <sz val="11"/>
      <color rgb="FF0070C0"/>
      <name val="Arial"/>
      <family val="2"/>
    </font>
    <font>
      <b/>
      <sz val="12"/>
      <color rgb="FF0070C0"/>
      <name val="Arial"/>
      <family val="2"/>
    </font>
    <font>
      <sz val="11"/>
      <color theme="1"/>
      <name val="Arial"/>
      <family val="2"/>
    </font>
    <font>
      <b/>
      <sz val="18"/>
      <color theme="1"/>
      <name val="Calibri"/>
      <family val="2"/>
      <scheme val="minor"/>
    </font>
    <font>
      <b/>
      <sz val="8"/>
      <color theme="1"/>
      <name val="Arial"/>
      <family val="2"/>
    </font>
    <font>
      <sz val="4"/>
      <name val="Arial"/>
      <family val="2"/>
    </font>
    <font>
      <b/>
      <sz val="14"/>
      <color rgb="FF000000"/>
      <name val="Arial"/>
      <family val="2"/>
    </font>
    <font>
      <sz val="11"/>
      <color theme="1"/>
      <name val="Symbol"/>
      <family val="1"/>
      <charset val="2"/>
    </font>
    <font>
      <sz val="11"/>
      <color theme="1"/>
      <name val="Calibri"/>
      <family val="2"/>
    </font>
    <font>
      <sz val="11"/>
      <color theme="1"/>
      <name val="Calibri"/>
      <family val="2"/>
      <charset val="2"/>
      <scheme val="minor"/>
    </font>
    <font>
      <sz val="14"/>
      <color theme="1"/>
      <name val="Wingdings"/>
      <charset val="2"/>
    </font>
    <font>
      <b/>
      <sz val="8"/>
      <color rgb="FF2132CF"/>
      <name val="Arial"/>
      <family val="2"/>
    </font>
  </fonts>
  <fills count="9">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DAEEF3"/>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tint="-0.14999847407452621"/>
        <bgColor indexed="64"/>
      </patternFill>
    </fill>
    <fill>
      <patternFill patternType="solid">
        <fgColor indexed="8"/>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0" fontId="2" fillId="0" borderId="0"/>
    <xf numFmtId="0" fontId="40" fillId="0" borderId="0"/>
    <xf numFmtId="44" fontId="40" fillId="0" borderId="0" applyFont="0" applyFill="0" applyBorder="0" applyAlignment="0" applyProtection="0"/>
    <xf numFmtId="0" fontId="53" fillId="0" borderId="0" applyNumberFormat="0" applyFill="0" applyBorder="0" applyAlignment="0" applyProtection="0"/>
  </cellStyleXfs>
  <cellXfs count="591">
    <xf numFmtId="0" fontId="0" fillId="0" borderId="0" xfId="0"/>
    <xf numFmtId="0" fontId="2" fillId="0" borderId="0" xfId="0" applyFont="1"/>
    <xf numFmtId="0" fontId="2" fillId="0" borderId="0" xfId="0" applyFont="1" applyAlignment="1">
      <alignment horizontal="left"/>
    </xf>
    <xf numFmtId="0" fontId="11" fillId="0" borderId="0" xfId="0" applyFont="1"/>
    <xf numFmtId="0" fontId="12" fillId="0" borderId="0" xfId="0" applyFont="1"/>
    <xf numFmtId="0" fontId="9" fillId="0" borderId="0" xfId="0" applyFont="1" applyAlignment="1">
      <alignment horizontal="left"/>
    </xf>
    <xf numFmtId="0" fontId="2" fillId="0" borderId="0" xfId="0" applyFont="1" applyProtection="1">
      <protection locked="0"/>
    </xf>
    <xf numFmtId="0" fontId="5" fillId="0" borderId="0" xfId="0" applyFont="1" applyAlignment="1">
      <alignment horizontal="left"/>
    </xf>
    <xf numFmtId="0" fontId="2" fillId="2" borderId="0" xfId="0" applyFont="1" applyFill="1"/>
    <xf numFmtId="165" fontId="6" fillId="0" borderId="25" xfId="0" applyNumberFormat="1" applyFont="1" applyBorder="1" applyAlignment="1" applyProtection="1">
      <alignment horizontal="center"/>
      <protection locked="0"/>
    </xf>
    <xf numFmtId="0" fontId="6" fillId="0" borderId="26" xfId="0" applyFont="1" applyBorder="1" applyProtection="1">
      <protection locked="0"/>
    </xf>
    <xf numFmtId="4" fontId="6" fillId="0" borderId="26" xfId="0" applyNumberFormat="1" applyFont="1" applyBorder="1" applyProtection="1">
      <protection locked="0"/>
    </xf>
    <xf numFmtId="165" fontId="6" fillId="0" borderId="32" xfId="0" applyNumberFormat="1" applyFont="1" applyBorder="1" applyAlignment="1" applyProtection="1">
      <alignment horizontal="center"/>
      <protection locked="0"/>
    </xf>
    <xf numFmtId="165" fontId="6" fillId="0" borderId="34" xfId="0" applyNumberFormat="1" applyFont="1" applyBorder="1" applyAlignment="1" applyProtection="1">
      <alignment horizontal="center"/>
      <protection locked="0"/>
    </xf>
    <xf numFmtId="0" fontId="2" fillId="3" borderId="0" xfId="0" applyFont="1" applyFill="1"/>
    <xf numFmtId="0" fontId="2" fillId="4" borderId="13" xfId="0" applyFont="1" applyFill="1" applyBorder="1"/>
    <xf numFmtId="0" fontId="2" fillId="4" borderId="14" xfId="0" applyFont="1" applyFill="1" applyBorder="1"/>
    <xf numFmtId="0" fontId="14" fillId="4" borderId="22" xfId="0" applyFont="1" applyFill="1" applyBorder="1" applyAlignment="1">
      <alignment horizontal="center"/>
    </xf>
    <xf numFmtId="0" fontId="14" fillId="4" borderId="3" xfId="0" applyFont="1" applyFill="1" applyBorder="1" applyAlignment="1">
      <alignment horizontal="center"/>
    </xf>
    <xf numFmtId="0" fontId="14" fillId="4" borderId="1" xfId="0" applyFont="1" applyFill="1" applyBorder="1" applyAlignment="1">
      <alignment horizontal="center"/>
    </xf>
    <xf numFmtId="0" fontId="14" fillId="4" borderId="23" xfId="0" applyFont="1" applyFill="1" applyBorder="1" applyAlignment="1">
      <alignment horizontal="center"/>
    </xf>
    <xf numFmtId="0" fontId="14" fillId="4" borderId="4" xfId="0" applyFont="1" applyFill="1" applyBorder="1" applyAlignment="1">
      <alignment horizontal="center"/>
    </xf>
    <xf numFmtId="0" fontId="14" fillId="4" borderId="5" xfId="0" applyFont="1" applyFill="1" applyBorder="1" applyAlignment="1">
      <alignment horizontal="center"/>
    </xf>
    <xf numFmtId="0" fontId="14" fillId="4" borderId="23" xfId="0" applyFont="1" applyFill="1" applyBorder="1"/>
    <xf numFmtId="0" fontId="14" fillId="4" borderId="24" xfId="0" applyFont="1" applyFill="1" applyBorder="1" applyAlignment="1">
      <alignment horizontal="center"/>
    </xf>
    <xf numFmtId="0" fontId="14" fillId="4" borderId="13" xfId="0" applyFont="1" applyFill="1" applyBorder="1" applyAlignment="1">
      <alignment horizontal="center"/>
    </xf>
    <xf numFmtId="0" fontId="14" fillId="4" borderId="12" xfId="0" applyFont="1" applyFill="1" applyBorder="1" applyAlignment="1">
      <alignment horizontal="center"/>
    </xf>
    <xf numFmtId="0" fontId="14" fillId="4" borderId="24" xfId="0" applyFont="1" applyFill="1" applyBorder="1"/>
    <xf numFmtId="167" fontId="6" fillId="4" borderId="28" xfId="2" applyNumberFormat="1" applyFont="1" applyFill="1" applyBorder="1" applyAlignment="1" applyProtection="1"/>
    <xf numFmtId="44" fontId="6" fillId="4" borderId="29" xfId="2" applyFont="1" applyFill="1" applyBorder="1" applyAlignment="1" applyProtection="1"/>
    <xf numFmtId="44" fontId="19" fillId="4" borderId="30" xfId="2" applyFont="1" applyFill="1" applyBorder="1" applyAlignment="1" applyProtection="1"/>
    <xf numFmtId="0" fontId="6" fillId="0" borderId="30" xfId="0" applyFont="1" applyBorder="1" applyProtection="1">
      <protection locked="0"/>
    </xf>
    <xf numFmtId="167" fontId="6" fillId="4" borderId="26" xfId="2" applyNumberFormat="1" applyFont="1" applyFill="1" applyBorder="1" applyAlignment="1" applyProtection="1"/>
    <xf numFmtId="44" fontId="6" fillId="4" borderId="18" xfId="2" applyFont="1" applyFill="1" applyBorder="1" applyAlignment="1" applyProtection="1"/>
    <xf numFmtId="0" fontId="6" fillId="0" borderId="33" xfId="0" applyFont="1" applyBorder="1" applyProtection="1">
      <protection locked="0"/>
    </xf>
    <xf numFmtId="44" fontId="7" fillId="4" borderId="37" xfId="2" applyFont="1" applyFill="1" applyBorder="1" applyAlignment="1" applyProtection="1"/>
    <xf numFmtId="8" fontId="7" fillId="4" borderId="38" xfId="0" applyNumberFormat="1" applyFont="1" applyFill="1" applyBorder="1"/>
    <xf numFmtId="8" fontId="7" fillId="4" borderId="37" xfId="0" applyNumberFormat="1" applyFont="1" applyFill="1" applyBorder="1"/>
    <xf numFmtId="44" fontId="7" fillId="4" borderId="38" xfId="2" applyFont="1" applyFill="1" applyBorder="1" applyAlignment="1" applyProtection="1"/>
    <xf numFmtId="44" fontId="7" fillId="4" borderId="39" xfId="2" applyFont="1" applyFill="1" applyBorder="1" applyAlignment="1" applyProtection="1"/>
    <xf numFmtId="0" fontId="7" fillId="4" borderId="40" xfId="0" applyFont="1" applyFill="1" applyBorder="1"/>
    <xf numFmtId="0" fontId="6" fillId="4" borderId="41" xfId="0" applyFont="1" applyFill="1" applyBorder="1" applyAlignment="1">
      <alignment horizontal="center"/>
    </xf>
    <xf numFmtId="0" fontId="6" fillId="4" borderId="42" xfId="0" applyFont="1" applyFill="1" applyBorder="1" applyAlignment="1">
      <alignment horizontal="center"/>
    </xf>
    <xf numFmtId="0" fontId="6" fillId="4" borderId="43" xfId="0" applyFont="1" applyFill="1" applyBorder="1" applyAlignment="1">
      <alignment horizontal="center"/>
    </xf>
    <xf numFmtId="0" fontId="6" fillId="4" borderId="44" xfId="0" applyFont="1" applyFill="1" applyBorder="1" applyAlignment="1">
      <alignment horizontal="center"/>
    </xf>
    <xf numFmtId="0" fontId="6" fillId="4" borderId="45" xfId="0" applyFont="1" applyFill="1" applyBorder="1" applyAlignment="1">
      <alignment horizontal="center"/>
    </xf>
    <xf numFmtId="8" fontId="6" fillId="4" borderId="40" xfId="0" applyNumberFormat="1" applyFont="1" applyFill="1" applyBorder="1" applyAlignment="1">
      <alignment horizontal="center"/>
    </xf>
    <xf numFmtId="0" fontId="6" fillId="4" borderId="17" xfId="0" applyFont="1" applyFill="1" applyBorder="1" applyProtection="1">
      <protection locked="0"/>
    </xf>
    <xf numFmtId="0" fontId="15" fillId="4" borderId="14" xfId="0" applyFont="1" applyFill="1" applyBorder="1"/>
    <xf numFmtId="44" fontId="6" fillId="4" borderId="30" xfId="2" applyFont="1" applyFill="1" applyBorder="1" applyAlignment="1" applyProtection="1">
      <alignment horizontal="right"/>
    </xf>
    <xf numFmtId="0" fontId="6" fillId="0" borderId="9" xfId="0" applyFont="1" applyBorder="1" applyProtection="1">
      <protection locked="0"/>
    </xf>
    <xf numFmtId="0" fontId="5" fillId="0" borderId="0" xfId="0" applyFont="1"/>
    <xf numFmtId="0" fontId="6" fillId="0" borderId="11" xfId="0" applyFont="1" applyBorder="1" applyProtection="1">
      <protection locked="0"/>
    </xf>
    <xf numFmtId="44" fontId="7" fillId="4" borderId="46" xfId="2" applyFont="1" applyFill="1" applyBorder="1" applyAlignment="1" applyProtection="1">
      <alignment horizontal="right"/>
    </xf>
    <xf numFmtId="44" fontId="7" fillId="4" borderId="37" xfId="2" applyFont="1" applyFill="1" applyBorder="1" applyAlignment="1" applyProtection="1">
      <alignment horizontal="right"/>
    </xf>
    <xf numFmtId="44" fontId="7" fillId="4" borderId="47" xfId="2" applyFont="1" applyFill="1" applyBorder="1" applyAlignment="1" applyProtection="1">
      <alignment horizontal="right"/>
    </xf>
    <xf numFmtId="44" fontId="7" fillId="4" borderId="39" xfId="2" applyFont="1" applyFill="1" applyBorder="1" applyAlignment="1" applyProtection="1">
      <alignment horizontal="right"/>
    </xf>
    <xf numFmtId="0" fontId="6" fillId="4" borderId="48" xfId="0" applyFont="1" applyFill="1" applyBorder="1" applyAlignment="1">
      <alignment horizontal="center"/>
    </xf>
    <xf numFmtId="0" fontId="6" fillId="3" borderId="44" xfId="0" applyFont="1" applyFill="1" applyBorder="1" applyAlignment="1" applyProtection="1">
      <alignment horizontal="center"/>
      <protection locked="0"/>
    </xf>
    <xf numFmtId="0" fontId="6" fillId="3" borderId="45" xfId="0" applyFont="1" applyFill="1" applyBorder="1" applyAlignment="1" applyProtection="1">
      <alignment horizontal="center"/>
      <protection locked="0"/>
    </xf>
    <xf numFmtId="44" fontId="7" fillId="4" borderId="40" xfId="2" applyFont="1" applyFill="1" applyBorder="1" applyAlignment="1" applyProtection="1">
      <alignment horizontal="right"/>
    </xf>
    <xf numFmtId="0" fontId="7" fillId="4" borderId="17" xfId="0" applyFont="1" applyFill="1" applyBorder="1" applyProtection="1">
      <protection locked="0"/>
    </xf>
    <xf numFmtId="0" fontId="2" fillId="4" borderId="3" xfId="0" applyFont="1" applyFill="1" applyBorder="1" applyAlignment="1">
      <alignment horizontal="left"/>
    </xf>
    <xf numFmtId="0" fontId="2" fillId="4" borderId="0" xfId="0" applyFont="1" applyFill="1"/>
    <xf numFmtId="0" fontId="2" fillId="4" borderId="5" xfId="0" applyFont="1" applyFill="1" applyBorder="1" applyAlignment="1">
      <alignment horizontal="left"/>
    </xf>
    <xf numFmtId="0" fontId="17" fillId="0" borderId="0" xfId="0" applyFont="1" applyAlignment="1">
      <alignment horizontal="center"/>
    </xf>
    <xf numFmtId="0" fontId="17" fillId="4" borderId="5" xfId="0" applyFont="1" applyFill="1" applyBorder="1" applyAlignment="1">
      <alignment horizontal="center"/>
    </xf>
    <xf numFmtId="0" fontId="23" fillId="4" borderId="4" xfId="0" applyFont="1" applyFill="1" applyBorder="1"/>
    <xf numFmtId="0" fontId="23" fillId="4" borderId="0" xfId="0" applyFont="1" applyFill="1"/>
    <xf numFmtId="0" fontId="2" fillId="4" borderId="5" xfId="0" applyFont="1" applyFill="1" applyBorder="1"/>
    <xf numFmtId="0" fontId="21" fillId="4" borderId="0" xfId="0" applyFont="1" applyFill="1"/>
    <xf numFmtId="0" fontId="2" fillId="4" borderId="4" xfId="0" applyFont="1" applyFill="1" applyBorder="1"/>
    <xf numFmtId="0" fontId="21" fillId="4" borderId="12" xfId="0" applyFont="1" applyFill="1" applyBorder="1" applyAlignment="1">
      <alignment horizontal="center"/>
    </xf>
    <xf numFmtId="0" fontId="21" fillId="4" borderId="13" xfId="0" applyFont="1" applyFill="1" applyBorder="1" applyAlignment="1">
      <alignment horizontal="center"/>
    </xf>
    <xf numFmtId="0" fontId="21" fillId="4" borderId="12" xfId="0" applyFont="1" applyFill="1" applyBorder="1" applyAlignment="1">
      <alignment horizontal="left"/>
    </xf>
    <xf numFmtId="0" fontId="21" fillId="4" borderId="13" xfId="0" applyFont="1" applyFill="1" applyBorder="1" applyAlignment="1">
      <alignment horizontal="left"/>
    </xf>
    <xf numFmtId="0" fontId="21" fillId="4" borderId="1" xfId="0" applyFont="1" applyFill="1" applyBorder="1" applyAlignment="1">
      <alignment horizontal="center"/>
    </xf>
    <xf numFmtId="0" fontId="21" fillId="4" borderId="2" xfId="0" applyFont="1" applyFill="1" applyBorder="1" applyAlignment="1">
      <alignment horizontal="center"/>
    </xf>
    <xf numFmtId="0" fontId="17" fillId="4" borderId="0" xfId="0" applyFont="1" applyFill="1" applyAlignment="1">
      <alignment horizontal="left"/>
    </xf>
    <xf numFmtId="0" fontId="5" fillId="4" borderId="4" xfId="0" applyFont="1" applyFill="1" applyBorder="1" applyAlignment="1">
      <alignment horizontal="left"/>
    </xf>
    <xf numFmtId="0" fontId="21" fillId="4" borderId="0" xfId="0" applyFont="1" applyFill="1" applyAlignment="1">
      <alignment horizontal="center"/>
    </xf>
    <xf numFmtId="0" fontId="2" fillId="4" borderId="0" xfId="0" applyFont="1" applyFill="1" applyAlignment="1">
      <alignment horizontal="centerContinuous"/>
    </xf>
    <xf numFmtId="0" fontId="2" fillId="4" borderId="10" xfId="0" applyFont="1" applyFill="1" applyBorder="1" applyAlignment="1">
      <alignment horizontal="center"/>
    </xf>
    <xf numFmtId="0" fontId="21" fillId="4" borderId="10" xfId="0" applyFont="1" applyFill="1" applyBorder="1" applyAlignment="1">
      <alignment horizontal="center"/>
    </xf>
    <xf numFmtId="1" fontId="21" fillId="4" borderId="10" xfId="0" applyNumberFormat="1" applyFont="1" applyFill="1" applyBorder="1" applyAlignment="1">
      <alignment horizontal="center"/>
    </xf>
    <xf numFmtId="0" fontId="5" fillId="4" borderId="0" xfId="0" applyFont="1" applyFill="1"/>
    <xf numFmtId="0" fontId="25" fillId="4" borderId="4" xfId="0" applyFont="1" applyFill="1" applyBorder="1"/>
    <xf numFmtId="0" fontId="25" fillId="4" borderId="0" xfId="0" applyFont="1" applyFill="1"/>
    <xf numFmtId="44" fontId="21" fillId="4" borderId="0" xfId="2" applyFont="1" applyFill="1" applyBorder="1" applyAlignment="1" applyProtection="1"/>
    <xf numFmtId="0" fontId="8" fillId="4" borderId="0" xfId="0" applyFont="1" applyFill="1"/>
    <xf numFmtId="0" fontId="17" fillId="4" borderId="4" xfId="0" applyFont="1" applyFill="1" applyBorder="1" applyAlignment="1">
      <alignment horizontal="left"/>
    </xf>
    <xf numFmtId="0" fontId="17" fillId="4" borderId="0" xfId="0" applyFont="1" applyFill="1" applyAlignment="1">
      <alignment horizontal="left" vertical="center" wrapText="1"/>
    </xf>
    <xf numFmtId="0" fontId="17" fillId="4" borderId="5" xfId="0" applyFont="1" applyFill="1" applyBorder="1" applyAlignment="1">
      <alignment horizontal="left" vertical="center" wrapText="1"/>
    </xf>
    <xf numFmtId="0" fontId="17" fillId="4" borderId="0" xfId="0" applyFont="1" applyFill="1"/>
    <xf numFmtId="0" fontId="12" fillId="4" borderId="12" xfId="0" applyFont="1" applyFill="1" applyBorder="1"/>
    <xf numFmtId="0" fontId="9" fillId="4" borderId="13" xfId="0" applyFont="1" applyFill="1" applyBorder="1" applyAlignment="1">
      <alignment horizontal="left"/>
    </xf>
    <xf numFmtId="0" fontId="5" fillId="4" borderId="13" xfId="0" applyFont="1" applyFill="1" applyBorder="1"/>
    <xf numFmtId="0" fontId="11" fillId="4" borderId="14" xfId="0" applyFont="1" applyFill="1" applyBorder="1"/>
    <xf numFmtId="0" fontId="26" fillId="0" borderId="0" xfId="0" applyFont="1"/>
    <xf numFmtId="0" fontId="27" fillId="0" borderId="0" xfId="0" applyFont="1" applyAlignment="1">
      <alignment horizontal="left"/>
    </xf>
    <xf numFmtId="0" fontId="28" fillId="0" borderId="0" xfId="0" applyFont="1" applyAlignment="1">
      <alignment horizontal="left"/>
    </xf>
    <xf numFmtId="0" fontId="30" fillId="0" borderId="0" xfId="0" applyFont="1"/>
    <xf numFmtId="0" fontId="2" fillId="2" borderId="5" xfId="0" applyFont="1" applyFill="1" applyBorder="1"/>
    <xf numFmtId="0" fontId="22" fillId="2" borderId="0" xfId="0" applyFont="1" applyFill="1"/>
    <xf numFmtId="0" fontId="11" fillId="2" borderId="0" xfId="0" applyFont="1" applyFill="1"/>
    <xf numFmtId="0" fontId="5" fillId="6" borderId="12" xfId="0" applyFont="1" applyFill="1" applyBorder="1" applyAlignment="1">
      <alignment horizontal="center"/>
    </xf>
    <xf numFmtId="0" fontId="5" fillId="6" borderId="13" xfId="0" applyFont="1" applyFill="1" applyBorder="1" applyAlignment="1">
      <alignment horizontal="center"/>
    </xf>
    <xf numFmtId="0" fontId="2" fillId="4" borderId="0" xfId="0" applyFont="1" applyFill="1" applyAlignment="1">
      <alignment horizontal="center"/>
    </xf>
    <xf numFmtId="0" fontId="2" fillId="4" borderId="5" xfId="0" applyFont="1" applyFill="1" applyBorder="1" applyAlignment="1">
      <alignment horizontal="center"/>
    </xf>
    <xf numFmtId="0" fontId="17" fillId="4" borderId="4" xfId="0" applyFont="1" applyFill="1" applyBorder="1" applyAlignment="1">
      <alignment horizontal="right"/>
    </xf>
    <xf numFmtId="0" fontId="17" fillId="4" borderId="0" xfId="0" applyFont="1" applyFill="1" applyAlignment="1">
      <alignment horizontal="right"/>
    </xf>
    <xf numFmtId="0" fontId="5" fillId="4" borderId="0" xfId="0" applyFont="1" applyFill="1" applyAlignment="1">
      <alignment horizontal="right"/>
    </xf>
    <xf numFmtId="0" fontId="21" fillId="4" borderId="0" xfId="0" applyFont="1" applyFill="1" applyAlignment="1">
      <alignment horizontal="left"/>
    </xf>
    <xf numFmtId="0" fontId="23" fillId="4" borderId="4" xfId="0" applyFont="1" applyFill="1" applyBorder="1" applyAlignment="1">
      <alignment horizontal="left"/>
    </xf>
    <xf numFmtId="0" fontId="23" fillId="4" borderId="0" xfId="0" applyFont="1" applyFill="1" applyAlignment="1">
      <alignment horizontal="left"/>
    </xf>
    <xf numFmtId="0" fontId="2" fillId="4" borderId="4" xfId="0" applyFont="1" applyFill="1" applyBorder="1" applyAlignment="1">
      <alignment horizontal="left"/>
    </xf>
    <xf numFmtId="0" fontId="2" fillId="4" borderId="0" xfId="0" applyFont="1" applyFill="1" applyAlignment="1">
      <alignment horizontal="left"/>
    </xf>
    <xf numFmtId="0" fontId="0" fillId="0" borderId="0" xfId="0" applyAlignment="1">
      <alignment horizontal="center"/>
    </xf>
    <xf numFmtId="0" fontId="0" fillId="7" borderId="2" xfId="0" applyFill="1" applyBorder="1"/>
    <xf numFmtId="0" fontId="0" fillId="7" borderId="0" xfId="0" applyFill="1"/>
    <xf numFmtId="0" fontId="0" fillId="7" borderId="13" xfId="0" applyFill="1" applyBorder="1"/>
    <xf numFmtId="0" fontId="33" fillId="0" borderId="0" xfId="0" applyFont="1" applyAlignment="1">
      <alignment horizontal="center" vertical="center"/>
    </xf>
    <xf numFmtId="44" fontId="5" fillId="4" borderId="37" xfId="2" applyFont="1" applyFill="1" applyBorder="1" applyAlignment="1" applyProtection="1"/>
    <xf numFmtId="8" fontId="5" fillId="4" borderId="37" xfId="0" applyNumberFormat="1" applyFont="1" applyFill="1" applyBorder="1"/>
    <xf numFmtId="44" fontId="5" fillId="4" borderId="38" xfId="2" applyFont="1" applyFill="1" applyBorder="1" applyAlignment="1" applyProtection="1"/>
    <xf numFmtId="44" fontId="5" fillId="4" borderId="58" xfId="2" applyFont="1" applyFill="1" applyBorder="1" applyAlignment="1" applyProtection="1"/>
    <xf numFmtId="0" fontId="2" fillId="4" borderId="41" xfId="0" applyFont="1" applyFill="1" applyBorder="1" applyAlignment="1">
      <alignment horizontal="center"/>
    </xf>
    <xf numFmtId="0" fontId="2" fillId="4" borderId="42" xfId="0" applyFont="1" applyFill="1" applyBorder="1" applyAlignment="1">
      <alignment horizontal="center"/>
    </xf>
    <xf numFmtId="0" fontId="2" fillId="4" borderId="43" xfId="0" applyFont="1" applyFill="1" applyBorder="1" applyAlignment="1">
      <alignment horizontal="center"/>
    </xf>
    <xf numFmtId="0" fontId="2" fillId="4" borderId="44" xfId="0" applyFont="1" applyFill="1" applyBorder="1" applyAlignment="1">
      <alignment horizontal="center"/>
    </xf>
    <xf numFmtId="8" fontId="2" fillId="4" borderId="15" xfId="0" applyNumberFormat="1" applyFont="1" applyFill="1" applyBorder="1" applyAlignment="1">
      <alignment horizontal="center"/>
    </xf>
    <xf numFmtId="0" fontId="16" fillId="4" borderId="22" xfId="0" applyFont="1" applyFill="1" applyBorder="1" applyAlignment="1">
      <alignment horizontal="center"/>
    </xf>
    <xf numFmtId="0" fontId="16" fillId="4" borderId="2" xfId="0" applyFont="1" applyFill="1" applyBorder="1" applyAlignment="1">
      <alignment horizontal="center"/>
    </xf>
    <xf numFmtId="0" fontId="16" fillId="4" borderId="1" xfId="0" applyFont="1" applyFill="1" applyBorder="1" applyAlignment="1">
      <alignment horizontal="center"/>
    </xf>
    <xf numFmtId="0" fontId="16" fillId="4" borderId="23" xfId="0" applyFont="1" applyFill="1" applyBorder="1" applyAlignment="1">
      <alignment horizontal="center"/>
    </xf>
    <xf numFmtId="0" fontId="16" fillId="4" borderId="4" xfId="0" applyFont="1" applyFill="1" applyBorder="1" applyAlignment="1">
      <alignment horizontal="center"/>
    </xf>
    <xf numFmtId="0" fontId="16" fillId="4" borderId="24" xfId="0" applyFont="1" applyFill="1" applyBorder="1" applyAlignment="1">
      <alignment horizontal="center"/>
    </xf>
    <xf numFmtId="0" fontId="16" fillId="4" borderId="13" xfId="0" applyFont="1" applyFill="1" applyBorder="1" applyAlignment="1">
      <alignment horizontal="center"/>
    </xf>
    <xf numFmtId="0" fontId="16" fillId="4" borderId="14" xfId="0" applyFont="1" applyFill="1" applyBorder="1" applyAlignment="1">
      <alignment horizontal="center"/>
    </xf>
    <xf numFmtId="0" fontId="16" fillId="4" borderId="12" xfId="0" applyFont="1" applyFill="1" applyBorder="1" applyAlignment="1">
      <alignment horizontal="center"/>
    </xf>
    <xf numFmtId="167" fontId="2" fillId="4" borderId="28" xfId="2" applyNumberFormat="1" applyFont="1" applyFill="1" applyBorder="1" applyAlignment="1" applyProtection="1"/>
    <xf numFmtId="44" fontId="21" fillId="4" borderId="21" xfId="2" applyFont="1" applyFill="1" applyBorder="1" applyAlignment="1" applyProtection="1"/>
    <xf numFmtId="167" fontId="2" fillId="4" borderId="26" xfId="2" applyNumberFormat="1" applyFont="1" applyFill="1" applyBorder="1" applyAlignment="1" applyProtection="1"/>
    <xf numFmtId="165" fontId="2" fillId="0" borderId="25" xfId="0" applyNumberFormat="1" applyFont="1" applyBorder="1" applyAlignment="1" applyProtection="1">
      <alignment horizontal="center"/>
      <protection locked="0"/>
    </xf>
    <xf numFmtId="0" fontId="2" fillId="0" borderId="26" xfId="0" applyFont="1" applyBorder="1" applyProtection="1">
      <protection locked="0"/>
    </xf>
    <xf numFmtId="4" fontId="2" fillId="0" borderId="26" xfId="0" applyNumberFormat="1" applyFont="1" applyBorder="1" applyProtection="1">
      <protection locked="0"/>
    </xf>
    <xf numFmtId="4" fontId="2" fillId="0" borderId="27" xfId="0" applyNumberFormat="1" applyFont="1" applyBorder="1" applyProtection="1">
      <protection locked="0"/>
    </xf>
    <xf numFmtId="4" fontId="2" fillId="0" borderId="31" xfId="0" applyNumberFormat="1" applyFont="1" applyBorder="1" applyProtection="1">
      <protection locked="0"/>
    </xf>
    <xf numFmtId="4" fontId="2" fillId="0" borderId="18" xfId="0" applyNumberFormat="1" applyFont="1" applyBorder="1" applyProtection="1">
      <protection locked="0"/>
    </xf>
    <xf numFmtId="165" fontId="2" fillId="0" borderId="32" xfId="0" applyNumberFormat="1" applyFont="1" applyBorder="1" applyAlignment="1" applyProtection="1">
      <alignment horizontal="center"/>
      <protection locked="0"/>
    </xf>
    <xf numFmtId="165" fontId="2" fillId="0" borderId="34" xfId="0" applyNumberFormat="1" applyFont="1" applyBorder="1" applyAlignment="1" applyProtection="1">
      <alignment horizontal="center"/>
      <protection locked="0"/>
    </xf>
    <xf numFmtId="0" fontId="16" fillId="4" borderId="0" xfId="0" applyFont="1" applyFill="1" applyAlignment="1">
      <alignment horizontal="center"/>
    </xf>
    <xf numFmtId="43" fontId="2" fillId="0" borderId="27" xfId="1" applyFont="1" applyFill="1" applyBorder="1" applyAlignment="1" applyProtection="1">
      <alignment horizontal="right"/>
      <protection locked="0"/>
    </xf>
    <xf numFmtId="44" fontId="2" fillId="4" borderId="21" xfId="2" applyFont="1" applyFill="1" applyBorder="1" applyAlignment="1" applyProtection="1">
      <alignment horizontal="right"/>
    </xf>
    <xf numFmtId="43" fontId="2" fillId="0" borderId="18" xfId="1" applyFont="1" applyFill="1" applyBorder="1" applyAlignment="1" applyProtection="1">
      <alignment horizontal="right"/>
      <protection locked="0"/>
    </xf>
    <xf numFmtId="44" fontId="5" fillId="4" borderId="46" xfId="2" applyFont="1" applyFill="1" applyBorder="1" applyAlignment="1" applyProtection="1">
      <alignment horizontal="right"/>
    </xf>
    <xf numFmtId="44" fontId="5" fillId="4" borderId="37" xfId="2" applyFont="1" applyFill="1" applyBorder="1" applyAlignment="1" applyProtection="1">
      <alignment horizontal="right"/>
    </xf>
    <xf numFmtId="44" fontId="5" fillId="4" borderId="47" xfId="2" applyFont="1" applyFill="1" applyBorder="1" applyAlignment="1" applyProtection="1">
      <alignment horizontal="right"/>
    </xf>
    <xf numFmtId="44" fontId="5" fillId="4" borderId="58" xfId="2" applyFont="1" applyFill="1" applyBorder="1" applyAlignment="1" applyProtection="1">
      <alignment horizontal="right"/>
    </xf>
    <xf numFmtId="0" fontId="2" fillId="4" borderId="48" xfId="0" applyFont="1" applyFill="1" applyBorder="1" applyAlignment="1">
      <alignment horizontal="center"/>
    </xf>
    <xf numFmtId="0" fontId="2" fillId="3" borderId="44" xfId="0" applyFont="1" applyFill="1" applyBorder="1" applyAlignment="1" applyProtection="1">
      <alignment horizontal="center"/>
      <protection locked="0"/>
    </xf>
    <xf numFmtId="0" fontId="2" fillId="3" borderId="45" xfId="0" applyFont="1" applyFill="1" applyBorder="1" applyAlignment="1" applyProtection="1">
      <alignment horizontal="center"/>
      <protection locked="0"/>
    </xf>
    <xf numFmtId="44" fontId="5" fillId="4" borderId="15" xfId="2" applyFont="1" applyFill="1" applyBorder="1" applyAlignment="1" applyProtection="1">
      <alignment horizontal="right"/>
    </xf>
    <xf numFmtId="0" fontId="2" fillId="4" borderId="61" xfId="0" applyFont="1" applyFill="1" applyBorder="1" applyAlignment="1">
      <alignment horizontal="center"/>
    </xf>
    <xf numFmtId="166" fontId="2" fillId="0" borderId="62" xfId="0" applyNumberFormat="1" applyFont="1" applyBorder="1" applyAlignment="1" applyProtection="1">
      <alignment horizontal="center"/>
      <protection locked="0"/>
    </xf>
    <xf numFmtId="44" fontId="2" fillId="4" borderId="63" xfId="2" applyFont="1" applyFill="1" applyBorder="1" applyAlignment="1" applyProtection="1"/>
    <xf numFmtId="166" fontId="2" fillId="0" borderId="32" xfId="0" applyNumberFormat="1" applyFont="1" applyBorder="1" applyAlignment="1" applyProtection="1">
      <alignment horizontal="center"/>
      <protection locked="0"/>
    </xf>
    <xf numFmtId="44" fontId="2" fillId="4" borderId="50" xfId="2" applyFont="1" applyFill="1" applyBorder="1" applyAlignment="1" applyProtection="1"/>
    <xf numFmtId="8" fontId="5" fillId="4" borderId="58" xfId="0" applyNumberFormat="1" applyFont="1" applyFill="1" applyBorder="1"/>
    <xf numFmtId="44" fontId="5" fillId="4" borderId="47" xfId="2" applyFont="1" applyFill="1" applyBorder="1" applyAlignment="1" applyProtection="1"/>
    <xf numFmtId="0" fontId="2" fillId="4" borderId="64" xfId="0" applyFont="1" applyFill="1" applyBorder="1" applyAlignment="1">
      <alignment horizontal="center"/>
    </xf>
    <xf numFmtId="0" fontId="38" fillId="6" borderId="13" xfId="0" applyFont="1" applyFill="1" applyBorder="1" applyAlignment="1">
      <alignment horizontal="center" vertical="top"/>
    </xf>
    <xf numFmtId="0" fontId="38" fillId="6" borderId="53" xfId="0" applyFont="1" applyFill="1" applyBorder="1" applyAlignment="1">
      <alignment horizontal="center" vertical="top"/>
    </xf>
    <xf numFmtId="0" fontId="38" fillId="6" borderId="14" xfId="0" applyFont="1" applyFill="1" applyBorder="1" applyAlignment="1">
      <alignment horizontal="center" vertical="top"/>
    </xf>
    <xf numFmtId="0" fontId="33" fillId="0" borderId="0" xfId="0" applyFont="1" applyAlignment="1">
      <alignment horizontal="center" vertical="center" wrapText="1"/>
    </xf>
    <xf numFmtId="0" fontId="0" fillId="2" borderId="0" xfId="0" applyFill="1"/>
    <xf numFmtId="0" fontId="33" fillId="2" borderId="62" xfId="0" applyFont="1" applyFill="1" applyBorder="1" applyAlignment="1">
      <alignment horizontal="center" vertical="center" wrapText="1"/>
    </xf>
    <xf numFmtId="0" fontId="33" fillId="2" borderId="63" xfId="0" applyFont="1" applyFill="1" applyBorder="1" applyAlignment="1">
      <alignment horizontal="center" vertical="center"/>
    </xf>
    <xf numFmtId="0" fontId="0" fillId="2" borderId="32" xfId="0" applyFill="1" applyBorder="1" applyAlignment="1">
      <alignment horizontal="center"/>
    </xf>
    <xf numFmtId="0" fontId="0" fillId="2" borderId="50" xfId="0" applyFill="1" applyBorder="1"/>
    <xf numFmtId="0" fontId="0" fillId="2" borderId="1" xfId="0" applyFill="1" applyBorder="1"/>
    <xf numFmtId="0" fontId="0" fillId="2" borderId="2" xfId="0" applyFill="1" applyBorder="1"/>
    <xf numFmtId="0" fontId="31" fillId="2" borderId="21" xfId="0" applyFont="1" applyFill="1" applyBorder="1"/>
    <xf numFmtId="0" fontId="31" fillId="2" borderId="8" xfId="0" applyFont="1" applyFill="1" applyBorder="1"/>
    <xf numFmtId="0" fontId="0" fillId="2" borderId="4" xfId="0" applyFill="1" applyBorder="1"/>
    <xf numFmtId="0" fontId="0" fillId="2" borderId="12" xfId="0" applyFill="1" applyBorder="1"/>
    <xf numFmtId="0" fontId="0" fillId="2" borderId="13" xfId="0" applyFill="1" applyBorder="1"/>
    <xf numFmtId="0" fontId="0" fillId="2" borderId="3" xfId="0" applyFill="1" applyBorder="1"/>
    <xf numFmtId="0" fontId="31" fillId="2" borderId="9" xfId="0" applyFont="1" applyFill="1" applyBorder="1"/>
    <xf numFmtId="0" fontId="30" fillId="2" borderId="0" xfId="0" applyFont="1" applyFill="1"/>
    <xf numFmtId="0" fontId="0" fillId="2" borderId="5" xfId="0" applyFill="1" applyBorder="1"/>
    <xf numFmtId="0" fontId="0" fillId="2" borderId="14" xfId="0" applyFill="1" applyBorder="1"/>
    <xf numFmtId="164" fontId="2" fillId="4" borderId="2" xfId="0" applyNumberFormat="1" applyFont="1" applyFill="1" applyBorder="1" applyAlignment="1">
      <alignment horizontal="left"/>
    </xf>
    <xf numFmtId="0" fontId="21" fillId="4" borderId="0" xfId="0" quotePrefix="1" applyFont="1" applyFill="1"/>
    <xf numFmtId="0" fontId="21" fillId="4" borderId="5" xfId="0" applyFont="1" applyFill="1" applyBorder="1" applyAlignment="1">
      <alignment horizontal="center"/>
    </xf>
    <xf numFmtId="14" fontId="21" fillId="4" borderId="0" xfId="0" applyNumberFormat="1" applyFont="1" applyFill="1" applyAlignment="1">
      <alignment horizontal="center"/>
    </xf>
    <xf numFmtId="0" fontId="21" fillId="4" borderId="14" xfId="0" applyFont="1" applyFill="1" applyBorder="1" applyAlignment="1">
      <alignment horizontal="center"/>
    </xf>
    <xf numFmtId="14" fontId="21" fillId="4" borderId="13" xfId="0" applyNumberFormat="1" applyFont="1" applyFill="1" applyBorder="1" applyAlignment="1">
      <alignment horizontal="center"/>
    </xf>
    <xf numFmtId="1" fontId="2" fillId="3" borderId="10" xfId="0" applyNumberFormat="1" applyFont="1" applyFill="1" applyBorder="1" applyAlignment="1" applyProtection="1">
      <alignment horizontal="center"/>
      <protection locked="0"/>
    </xf>
    <xf numFmtId="0" fontId="41" fillId="8" borderId="0" xfId="0" applyFont="1" applyFill="1"/>
    <xf numFmtId="8" fontId="47" fillId="0" borderId="0" xfId="0" applyNumberFormat="1" applyFont="1" applyAlignment="1">
      <alignment vertical="center"/>
    </xf>
    <xf numFmtId="0" fontId="46" fillId="0" borderId="0" xfId="0" applyFont="1" applyAlignment="1">
      <alignment vertical="center" wrapText="1"/>
    </xf>
    <xf numFmtId="0" fontId="0" fillId="0" borderId="0" xfId="0" applyAlignment="1">
      <alignment horizontal="left"/>
    </xf>
    <xf numFmtId="165" fontId="0" fillId="0" borderId="0" xfId="0" applyNumberFormat="1"/>
    <xf numFmtId="170" fontId="0" fillId="0" borderId="0" xfId="2" applyNumberFormat="1" applyFont="1" applyAlignment="1"/>
    <xf numFmtId="0" fontId="0" fillId="0" borderId="31" xfId="0" applyBorder="1"/>
    <xf numFmtId="0" fontId="0" fillId="2" borderId="0" xfId="0" quotePrefix="1" applyFill="1" applyAlignment="1">
      <alignment horizontal="left" vertical="center"/>
    </xf>
    <xf numFmtId="0" fontId="50"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vertical="center" wrapText="1"/>
    </xf>
    <xf numFmtId="0" fontId="47" fillId="2" borderId="0" xfId="0" applyFont="1" applyFill="1" applyAlignment="1">
      <alignment horizontal="left" vertical="center"/>
    </xf>
    <xf numFmtId="0" fontId="53" fillId="2" borderId="0" xfId="7" applyFill="1" applyAlignment="1">
      <alignment horizontal="left" wrapText="1"/>
    </xf>
    <xf numFmtId="0" fontId="0" fillId="2" borderId="0" xfId="0" quotePrefix="1" applyFill="1" applyAlignment="1">
      <alignment horizontal="left" vertical="top"/>
    </xf>
    <xf numFmtId="0" fontId="52" fillId="2" borderId="0" xfId="0" applyFont="1" applyFill="1" applyAlignment="1">
      <alignment horizontal="left" vertical="top"/>
    </xf>
    <xf numFmtId="0" fontId="50" fillId="2" borderId="0" xfId="0" applyFont="1" applyFill="1" applyAlignment="1">
      <alignment horizontal="left" vertical="top"/>
    </xf>
    <xf numFmtId="0" fontId="54" fillId="2" borderId="0" xfId="0" applyFont="1" applyFill="1" applyAlignment="1">
      <alignment horizontal="left" vertical="top"/>
    </xf>
    <xf numFmtId="0" fontId="31" fillId="2" borderId="0" xfId="0" quotePrefix="1" applyFont="1" applyFill="1" applyAlignment="1">
      <alignment horizontal="left" vertical="top"/>
    </xf>
    <xf numFmtId="0" fontId="2" fillId="6" borderId="0" xfId="0" applyFont="1" applyFill="1"/>
    <xf numFmtId="0" fontId="2" fillId="6" borderId="2" xfId="0" applyFont="1" applyFill="1" applyBorder="1"/>
    <xf numFmtId="0" fontId="2" fillId="6" borderId="3" xfId="0" applyFont="1" applyFill="1" applyBorder="1"/>
    <xf numFmtId="0" fontId="0" fillId="5" borderId="0" xfId="0" applyFill="1"/>
    <xf numFmtId="0" fontId="2" fillId="6" borderId="13" xfId="0" applyFont="1" applyFill="1" applyBorder="1" applyAlignment="1">
      <alignment horizontal="center"/>
    </xf>
    <xf numFmtId="0" fontId="2" fillId="6" borderId="14" xfId="0" applyFont="1" applyFill="1" applyBorder="1" applyAlignment="1">
      <alignment horizontal="center"/>
    </xf>
    <xf numFmtId="0" fontId="5" fillId="6" borderId="0" xfId="0" applyFont="1" applyFill="1"/>
    <xf numFmtId="0" fontId="18" fillId="6" borderId="0" xfId="0" applyFont="1" applyFill="1"/>
    <xf numFmtId="0" fontId="5" fillId="6" borderId="2" xfId="0" applyFont="1" applyFill="1" applyBorder="1" applyAlignment="1">
      <alignment horizontal="center"/>
    </xf>
    <xf numFmtId="0" fontId="2" fillId="6" borderId="2" xfId="0" applyFont="1" applyFill="1" applyBorder="1" applyAlignment="1">
      <alignment horizontal="center"/>
    </xf>
    <xf numFmtId="0" fontId="31" fillId="0" borderId="0" xfId="0" applyFont="1" applyAlignment="1">
      <alignment horizontal="center"/>
    </xf>
    <xf numFmtId="0" fontId="0" fillId="2" borderId="0" xfId="0" applyFill="1" applyAlignment="1">
      <alignment horizontal="right" vertical="top"/>
    </xf>
    <xf numFmtId="0" fontId="58" fillId="5" borderId="0" xfId="0" applyFont="1" applyFill="1"/>
    <xf numFmtId="0" fontId="59" fillId="5" borderId="0" xfId="0" applyFont="1" applyFill="1" applyAlignment="1">
      <alignment horizontal="center"/>
    </xf>
    <xf numFmtId="0" fontId="41" fillId="8" borderId="4" xfId="0" applyFont="1" applyFill="1" applyBorder="1"/>
    <xf numFmtId="0" fontId="41" fillId="8" borderId="5" xfId="0" applyFont="1" applyFill="1" applyBorder="1"/>
    <xf numFmtId="0" fontId="58" fillId="5" borderId="4" xfId="0" applyFont="1" applyFill="1" applyBorder="1"/>
    <xf numFmtId="0" fontId="60" fillId="5" borderId="0" xfId="0" applyFont="1" applyFill="1"/>
    <xf numFmtId="0" fontId="59" fillId="5" borderId="5" xfId="0" applyFont="1" applyFill="1" applyBorder="1" applyAlignment="1">
      <alignment horizontal="center"/>
    </xf>
    <xf numFmtId="0" fontId="61" fillId="5" borderId="4" xfId="0" applyFont="1" applyFill="1" applyBorder="1" applyAlignment="1">
      <alignment wrapText="1"/>
    </xf>
    <xf numFmtId="0" fontId="61" fillId="5" borderId="0" xfId="0" applyFont="1" applyFill="1" applyAlignment="1">
      <alignment wrapText="1"/>
    </xf>
    <xf numFmtId="0" fontId="61" fillId="5" borderId="5" xfId="0" applyFont="1" applyFill="1" applyBorder="1" applyAlignment="1">
      <alignment wrapText="1"/>
    </xf>
    <xf numFmtId="0" fontId="0" fillId="5" borderId="4" xfId="0" applyFill="1" applyBorder="1"/>
    <xf numFmtId="0" fontId="0" fillId="5" borderId="5" xfId="0" applyFill="1" applyBorder="1"/>
    <xf numFmtId="0" fontId="0" fillId="2" borderId="0" xfId="0" applyFill="1" applyAlignment="1">
      <alignment horizontal="left" vertical="center" wrapText="1"/>
    </xf>
    <xf numFmtId="0" fontId="0" fillId="2" borderId="0" xfId="0" applyFill="1" applyAlignment="1">
      <alignment horizontal="left" vertical="center"/>
    </xf>
    <xf numFmtId="0" fontId="0" fillId="2" borderId="0" xfId="0" applyFill="1" applyAlignment="1">
      <alignment wrapText="1"/>
    </xf>
    <xf numFmtId="0" fontId="47" fillId="2" borderId="0" xfId="0" applyFont="1" applyFill="1" applyAlignment="1">
      <alignment vertical="center"/>
    </xf>
    <xf numFmtId="0" fontId="47" fillId="2" borderId="0" xfId="0" applyFont="1" applyFill="1" applyAlignment="1">
      <alignment vertical="center" wrapText="1"/>
    </xf>
    <xf numFmtId="0" fontId="0" fillId="2" borderId="0" xfId="0" applyFill="1" applyAlignment="1">
      <alignment horizontal="left" wrapText="1"/>
    </xf>
    <xf numFmtId="0" fontId="0" fillId="2" borderId="0" xfId="0" applyFill="1" applyAlignment="1">
      <alignment horizontal="left"/>
    </xf>
    <xf numFmtId="0" fontId="49" fillId="2" borderId="0" xfId="0" applyFont="1" applyFill="1" applyAlignment="1">
      <alignment horizontal="left" vertical="center"/>
    </xf>
    <xf numFmtId="0" fontId="49" fillId="2" borderId="0" xfId="0" applyFont="1" applyFill="1" applyAlignment="1">
      <alignment horizontal="left"/>
    </xf>
    <xf numFmtId="0" fontId="31" fillId="2" borderId="0" xfId="0" applyFont="1" applyFill="1" applyAlignment="1">
      <alignment vertical="center" wrapText="1"/>
    </xf>
    <xf numFmtId="0" fontId="0" fillId="2" borderId="0" xfId="0" applyFill="1" applyAlignment="1">
      <alignment horizontal="left" vertical="top"/>
    </xf>
    <xf numFmtId="0" fontId="0" fillId="2" borderId="0" xfId="0" applyFill="1" applyAlignment="1">
      <alignment horizontal="left" wrapText="1" indent="2"/>
    </xf>
    <xf numFmtId="0" fontId="0" fillId="2" borderId="0" xfId="0" applyFill="1" applyAlignment="1">
      <alignment horizontal="left" vertical="center" wrapText="1" indent="2"/>
    </xf>
    <xf numFmtId="0" fontId="55" fillId="2" borderId="0" xfId="0" applyFont="1" applyFill="1" applyAlignment="1">
      <alignment vertical="center"/>
    </xf>
    <xf numFmtId="0" fontId="47" fillId="2" borderId="0" xfId="0" applyFont="1" applyFill="1" applyAlignment="1">
      <alignment horizontal="left" vertical="center" indent="2"/>
    </xf>
    <xf numFmtId="0" fontId="17" fillId="5" borderId="0" xfId="0" applyFont="1" applyFill="1" applyAlignment="1">
      <alignment horizontal="center"/>
    </xf>
    <xf numFmtId="0" fontId="2" fillId="6" borderId="0" xfId="0" applyFont="1" applyFill="1" applyAlignment="1">
      <alignment horizontal="center"/>
    </xf>
    <xf numFmtId="0" fontId="2" fillId="6" borderId="0" xfId="0" applyFont="1" applyFill="1" applyAlignment="1">
      <alignment horizontal="left"/>
    </xf>
    <xf numFmtId="0" fontId="2" fillId="5" borderId="0" xfId="0" applyFont="1" applyFill="1" applyAlignment="1">
      <alignment horizontal="center"/>
    </xf>
    <xf numFmtId="0" fontId="17" fillId="5" borderId="0" xfId="0" applyFont="1" applyFill="1" applyAlignment="1">
      <alignment horizontal="left"/>
    </xf>
    <xf numFmtId="0" fontId="2" fillId="5" borderId="0" xfId="0" applyFont="1" applyFill="1" applyAlignment="1">
      <alignment horizontal="left"/>
    </xf>
    <xf numFmtId="0" fontId="17" fillId="6" borderId="0" xfId="0" applyFont="1" applyFill="1"/>
    <xf numFmtId="0" fontId="0" fillId="8" borderId="4" xfId="0" applyFill="1" applyBorder="1"/>
    <xf numFmtId="0" fontId="0" fillId="8" borderId="0" xfId="0" applyFill="1"/>
    <xf numFmtId="0" fontId="0" fillId="8" borderId="5" xfId="0" applyFill="1" applyBorder="1"/>
    <xf numFmtId="169" fontId="0" fillId="5" borderId="4" xfId="0" applyNumberFormat="1" applyFill="1" applyBorder="1" applyAlignment="1">
      <alignment horizontal="center"/>
    </xf>
    <xf numFmtId="169" fontId="0" fillId="5" borderId="0" xfId="0" applyNumberFormat="1" applyFill="1" applyAlignment="1">
      <alignment horizontal="center"/>
    </xf>
    <xf numFmtId="44" fontId="0" fillId="5" borderId="0" xfId="6" applyFont="1" applyFill="1" applyBorder="1" applyProtection="1"/>
    <xf numFmtId="0" fontId="0" fillId="5" borderId="0" xfId="0" applyFill="1" applyAlignment="1">
      <alignment horizontal="center"/>
    </xf>
    <xf numFmtId="0" fontId="0" fillId="5" borderId="5" xfId="0" applyFill="1" applyBorder="1" applyAlignment="1">
      <alignment horizontal="center"/>
    </xf>
    <xf numFmtId="0" fontId="0" fillId="5" borderId="0" xfId="0" applyFill="1" applyProtection="1">
      <protection locked="0"/>
    </xf>
    <xf numFmtId="0" fontId="0" fillId="5" borderId="12" xfId="0" applyFill="1" applyBorder="1"/>
    <xf numFmtId="0" fontId="0" fillId="5" borderId="13" xfId="0" applyFill="1" applyBorder="1"/>
    <xf numFmtId="0" fontId="0" fillId="5" borderId="14" xfId="0" applyFill="1" applyBorder="1"/>
    <xf numFmtId="44" fontId="0" fillId="2" borderId="8" xfId="6" applyFont="1" applyFill="1" applyBorder="1" applyAlignment="1" applyProtection="1">
      <alignment horizontal="center"/>
      <protection locked="0"/>
    </xf>
    <xf numFmtId="0" fontId="31" fillId="2" borderId="8" xfId="0" applyFont="1" applyFill="1" applyBorder="1" applyAlignment="1" applyProtection="1">
      <alignment horizontal="center"/>
      <protection locked="0"/>
    </xf>
    <xf numFmtId="0" fontId="31" fillId="2" borderId="9" xfId="0" applyFont="1" applyFill="1" applyBorder="1" applyAlignment="1" applyProtection="1">
      <alignment horizontal="center"/>
      <protection locked="0"/>
    </xf>
    <xf numFmtId="165" fontId="0" fillId="2" borderId="8" xfId="0" applyNumberFormat="1" applyFill="1" applyBorder="1" applyAlignment="1" applyProtection="1">
      <alignment horizontal="center"/>
      <protection locked="0"/>
    </xf>
    <xf numFmtId="49" fontId="58" fillId="5" borderId="0" xfId="0" applyNumberFormat="1" applyFont="1" applyFill="1" applyAlignment="1" applyProtection="1">
      <alignment horizontal="center"/>
      <protection locked="0"/>
    </xf>
    <xf numFmtId="49" fontId="58" fillId="5" borderId="5" xfId="0" applyNumberFormat="1" applyFont="1" applyFill="1" applyBorder="1" applyAlignment="1" applyProtection="1">
      <alignment horizontal="center"/>
      <protection locked="0"/>
    </xf>
    <xf numFmtId="0" fontId="0" fillId="2" borderId="43" xfId="0" applyFill="1" applyBorder="1" applyAlignment="1">
      <alignment horizontal="center"/>
    </xf>
    <xf numFmtId="0" fontId="0" fillId="2" borderId="64" xfId="0" applyFill="1" applyBorder="1"/>
    <xf numFmtId="0" fontId="36" fillId="0" borderId="0" xfId="0" applyFont="1" applyAlignment="1">
      <alignment vertical="center" wrapText="1"/>
    </xf>
    <xf numFmtId="0" fontId="21" fillId="4" borderId="4" xfId="0" applyFont="1" applyFill="1" applyBorder="1" applyAlignment="1">
      <alignment horizontal="left"/>
    </xf>
    <xf numFmtId="0" fontId="24" fillId="4" borderId="4" xfId="0" applyFont="1" applyFill="1" applyBorder="1" applyAlignment="1">
      <alignment horizontal="center"/>
    </xf>
    <xf numFmtId="0" fontId="24" fillId="4" borderId="0" xfId="0" applyFont="1" applyFill="1" applyAlignment="1">
      <alignment horizontal="center"/>
    </xf>
    <xf numFmtId="0" fontId="24" fillId="4" borderId="5" xfId="0" applyFont="1" applyFill="1" applyBorder="1" applyAlignment="1">
      <alignment horizontal="center"/>
    </xf>
    <xf numFmtId="1" fontId="2" fillId="4" borderId="10" xfId="0" applyNumberFormat="1" applyFont="1" applyFill="1" applyBorder="1" applyAlignment="1">
      <alignment horizontal="center"/>
    </xf>
    <xf numFmtId="165" fontId="5" fillId="6" borderId="10" xfId="0" applyNumberFormat="1" applyFont="1" applyFill="1" applyBorder="1" applyAlignment="1">
      <alignment horizontal="center"/>
    </xf>
    <xf numFmtId="165" fontId="5" fillId="6" borderId="18" xfId="0" applyNumberFormat="1" applyFont="1" applyFill="1" applyBorder="1" applyAlignment="1">
      <alignment horizontal="center"/>
    </xf>
    <xf numFmtId="165" fontId="5" fillId="6" borderId="11" xfId="0" applyNumberFormat="1" applyFont="1" applyFill="1" applyBorder="1" applyAlignment="1">
      <alignment horizontal="center" vertical="top"/>
    </xf>
    <xf numFmtId="164" fontId="2" fillId="4" borderId="0" xfId="0" applyNumberFormat="1" applyFont="1" applyFill="1" applyAlignment="1">
      <alignment horizontal="left"/>
    </xf>
    <xf numFmtId="0" fontId="23" fillId="4" borderId="5" xfId="0" applyFont="1" applyFill="1" applyBorder="1"/>
    <xf numFmtId="0" fontId="23" fillId="4" borderId="4" xfId="0" applyFont="1" applyFill="1" applyBorder="1" applyAlignment="1">
      <alignment wrapText="1"/>
    </xf>
    <xf numFmtId="0" fontId="0" fillId="0" borderId="19" xfId="0" applyBorder="1" applyProtection="1">
      <protection locked="0"/>
    </xf>
    <xf numFmtId="1" fontId="6" fillId="4" borderId="10" xfId="0" applyNumberFormat="1" applyFont="1" applyFill="1" applyBorder="1" applyAlignment="1">
      <alignment horizontal="center"/>
    </xf>
    <xf numFmtId="0" fontId="0" fillId="2" borderId="25" xfId="0" applyFill="1" applyBorder="1" applyAlignment="1">
      <alignment horizontal="center"/>
    </xf>
    <xf numFmtId="0" fontId="0" fillId="2" borderId="49" xfId="0" applyFill="1" applyBorder="1"/>
    <xf numFmtId="0" fontId="31" fillId="2" borderId="1" xfId="0" applyFont="1" applyFill="1" applyBorder="1"/>
    <xf numFmtId="0" fontId="0" fillId="2" borderId="4" xfId="0" applyFill="1" applyBorder="1" applyAlignment="1">
      <alignment horizontal="left" indent="2"/>
    </xf>
    <xf numFmtId="0" fontId="0" fillId="2" borderId="12" xfId="0" applyFill="1" applyBorder="1" applyAlignment="1">
      <alignment horizontal="left" indent="2"/>
    </xf>
    <xf numFmtId="0" fontId="16" fillId="4" borderId="5" xfId="0" applyFont="1" applyFill="1" applyBorder="1" applyAlignment="1">
      <alignment horizontal="center"/>
    </xf>
    <xf numFmtId="0" fontId="16" fillId="4" borderId="3" xfId="0" applyFont="1" applyFill="1" applyBorder="1" applyAlignment="1">
      <alignment horizontal="center"/>
    </xf>
    <xf numFmtId="0" fontId="29" fillId="0" borderId="0" xfId="0" applyFont="1"/>
    <xf numFmtId="0" fontId="30" fillId="2" borderId="4" xfId="0" applyFont="1" applyFill="1" applyBorder="1" applyAlignment="1">
      <alignment vertical="top" wrapText="1"/>
    </xf>
    <xf numFmtId="0" fontId="30" fillId="2" borderId="0" xfId="0" applyFont="1" applyFill="1" applyAlignment="1">
      <alignment vertical="top" wrapText="1"/>
    </xf>
    <xf numFmtId="0" fontId="30" fillId="2" borderId="0" xfId="0" applyFont="1" applyFill="1" applyAlignment="1">
      <alignment horizontal="left" vertical="top" wrapText="1"/>
    </xf>
    <xf numFmtId="0" fontId="11" fillId="4" borderId="4" xfId="0" applyFont="1" applyFill="1" applyBorder="1"/>
    <xf numFmtId="0" fontId="0" fillId="0" borderId="0" xfId="0" applyAlignment="1">
      <alignment wrapText="1"/>
    </xf>
    <xf numFmtId="0" fontId="46" fillId="2" borderId="0" xfId="0" applyFont="1" applyFill="1"/>
    <xf numFmtId="0" fontId="31" fillId="2" borderId="0" xfId="0" applyFont="1" applyFill="1" applyAlignment="1">
      <alignment horizontal="center" wrapText="1"/>
    </xf>
    <xf numFmtId="0" fontId="0" fillId="2" borderId="0" xfId="0" applyFill="1" applyAlignment="1">
      <alignment horizontal="center" wrapText="1"/>
    </xf>
    <xf numFmtId="0" fontId="66" fillId="2" borderId="0" xfId="0" applyFont="1" applyFill="1" applyAlignment="1">
      <alignment horizontal="left" vertical="center" wrapText="1" indent="3"/>
    </xf>
    <xf numFmtId="0" fontId="68" fillId="2" borderId="0" xfId="0" applyFont="1" applyFill="1" applyAlignment="1">
      <alignment horizontal="left" vertical="center" wrapText="1" indent="3"/>
    </xf>
    <xf numFmtId="0" fontId="0" fillId="2" borderId="0" xfId="0" applyFill="1" applyAlignment="1">
      <alignment horizontal="left" vertical="center" wrapText="1" indent="6"/>
    </xf>
    <xf numFmtId="0" fontId="45" fillId="2" borderId="0" xfId="0" applyFont="1" applyFill="1" applyAlignment="1">
      <alignment vertical="center" wrapText="1"/>
    </xf>
    <xf numFmtId="0" fontId="0" fillId="2" borderId="8" xfId="0" applyFill="1" applyBorder="1" applyAlignment="1">
      <alignment wrapText="1"/>
    </xf>
    <xf numFmtId="0" fontId="0" fillId="2" borderId="8" xfId="0" applyFill="1" applyBorder="1" applyAlignment="1">
      <alignment horizontal="center" wrapText="1"/>
    </xf>
    <xf numFmtId="0" fontId="0" fillId="2" borderId="8" xfId="0" applyFill="1" applyBorder="1" applyAlignment="1">
      <alignment vertical="center" wrapText="1"/>
    </xf>
    <xf numFmtId="0" fontId="66" fillId="2" borderId="8" xfId="0" applyFont="1" applyFill="1" applyBorder="1" applyAlignment="1">
      <alignment horizontal="left" vertical="center" wrapText="1" indent="3"/>
    </xf>
    <xf numFmtId="165" fontId="0" fillId="2" borderId="0" xfId="0" applyNumberFormat="1" applyFill="1" applyAlignment="1">
      <alignment horizontal="center"/>
    </xf>
    <xf numFmtId="170" fontId="0" fillId="2" borderId="0" xfId="2" applyNumberFormat="1" applyFont="1" applyFill="1" applyAlignment="1"/>
    <xf numFmtId="0" fontId="31" fillId="2" borderId="0" xfId="0" applyFont="1" applyFill="1"/>
    <xf numFmtId="170" fontId="31" fillId="2" borderId="0" xfId="0" applyNumberFormat="1" applyFont="1" applyFill="1"/>
    <xf numFmtId="0" fontId="69" fillId="2" borderId="0" xfId="0" applyFont="1" applyFill="1" applyAlignment="1">
      <alignment horizontal="center" vertical="top"/>
    </xf>
    <xf numFmtId="0" fontId="70" fillId="4" borderId="3" xfId="0" applyFont="1" applyFill="1" applyBorder="1" applyAlignment="1">
      <alignment horizontal="center"/>
    </xf>
    <xf numFmtId="0" fontId="70" fillId="4" borderId="5" xfId="0" applyFont="1" applyFill="1" applyBorder="1" applyAlignment="1">
      <alignment horizontal="center"/>
    </xf>
    <xf numFmtId="0" fontId="70" fillId="4" borderId="23" xfId="0" applyFont="1" applyFill="1" applyBorder="1" applyAlignment="1">
      <alignment horizontal="center"/>
    </xf>
    <xf numFmtId="0" fontId="70" fillId="4" borderId="14" xfId="0" applyFont="1" applyFill="1" applyBorder="1" applyAlignment="1">
      <alignment horizontal="center"/>
    </xf>
    <xf numFmtId="0" fontId="70" fillId="4" borderId="24" xfId="0" applyFont="1" applyFill="1" applyBorder="1" applyAlignment="1">
      <alignment horizontal="center"/>
    </xf>
    <xf numFmtId="0" fontId="70" fillId="4" borderId="1" xfId="0" applyFont="1" applyFill="1" applyBorder="1" applyAlignment="1">
      <alignment horizontal="center"/>
    </xf>
    <xf numFmtId="0" fontId="70" fillId="4" borderId="22" xfId="0" applyFont="1" applyFill="1" applyBorder="1" applyAlignment="1">
      <alignment horizontal="center"/>
    </xf>
    <xf numFmtId="0" fontId="70" fillId="4" borderId="2" xfId="0" applyFont="1" applyFill="1" applyBorder="1" applyAlignment="1">
      <alignment horizontal="center"/>
    </xf>
    <xf numFmtId="0" fontId="70" fillId="4" borderId="4" xfId="0" applyFont="1" applyFill="1" applyBorder="1" applyAlignment="1">
      <alignment horizontal="center"/>
    </xf>
    <xf numFmtId="0" fontId="70" fillId="4" borderId="0" xfId="0" applyFont="1" applyFill="1" applyAlignment="1">
      <alignment horizontal="center"/>
    </xf>
    <xf numFmtId="0" fontId="70" fillId="4" borderId="12" xfId="0" applyFont="1" applyFill="1" applyBorder="1" applyAlignment="1">
      <alignment horizontal="center"/>
    </xf>
    <xf numFmtId="0" fontId="53" fillId="0" borderId="0" xfId="7" applyFill="1" applyAlignment="1">
      <alignment horizontal="left" wrapText="1"/>
    </xf>
    <xf numFmtId="0" fontId="0" fillId="2" borderId="0" xfId="0" applyFill="1" applyAlignment="1">
      <alignment horizontal="left" vertical="center" wrapText="1"/>
    </xf>
    <xf numFmtId="0" fontId="62" fillId="2" borderId="0" xfId="0" applyFont="1" applyFill="1" applyAlignment="1">
      <alignment horizontal="center" vertical="center"/>
    </xf>
    <xf numFmtId="0" fontId="49" fillId="2" borderId="0" xfId="0" applyFont="1" applyFill="1" applyAlignment="1">
      <alignment horizontal="left" vertical="center"/>
    </xf>
    <xf numFmtId="0" fontId="0" fillId="2" borderId="0" xfId="0" applyFill="1" applyAlignment="1">
      <alignment horizontal="left" vertical="center"/>
    </xf>
    <xf numFmtId="0" fontId="31" fillId="2" borderId="0" xfId="0" applyFont="1" applyFill="1" applyAlignment="1">
      <alignment horizontal="left" vertical="center"/>
    </xf>
    <xf numFmtId="0" fontId="44" fillId="2" borderId="0" xfId="0" applyFont="1" applyFill="1" applyAlignment="1">
      <alignment horizontal="left" vertical="center"/>
    </xf>
    <xf numFmtId="0" fontId="0" fillId="2" borderId="0" xfId="0" applyFill="1" applyAlignment="1">
      <alignment horizontal="left" wrapText="1"/>
    </xf>
    <xf numFmtId="0" fontId="51" fillId="2" borderId="0" xfId="0" applyFont="1" applyFill="1" applyAlignment="1">
      <alignment horizontal="left" vertical="center"/>
    </xf>
    <xf numFmtId="16" fontId="47" fillId="2" borderId="0" xfId="0" applyNumberFormat="1" applyFont="1" applyFill="1" applyAlignment="1">
      <alignment horizontal="left" vertical="center"/>
    </xf>
    <xf numFmtId="0" fontId="0" fillId="2" borderId="0" xfId="0" applyFill="1" applyAlignment="1">
      <alignment vertical="center" wrapText="1"/>
    </xf>
    <xf numFmtId="0" fontId="49" fillId="2" borderId="0" xfId="0" applyFont="1" applyFill="1" applyAlignment="1">
      <alignment vertical="center" wrapText="1"/>
    </xf>
    <xf numFmtId="0" fontId="44" fillId="2" borderId="0" xfId="0" applyFont="1" applyFill="1" applyAlignment="1">
      <alignment horizontal="left" vertical="center" wrapText="1"/>
    </xf>
    <xf numFmtId="0" fontId="17" fillId="4" borderId="4" xfId="0" applyFont="1" applyFill="1" applyBorder="1" applyAlignment="1">
      <alignment horizontal="right"/>
    </xf>
    <xf numFmtId="0" fontId="17" fillId="4" borderId="0" xfId="0" applyFont="1" applyFill="1" applyAlignment="1">
      <alignment horizontal="right"/>
    </xf>
    <xf numFmtId="1" fontId="2" fillId="4" borderId="10" xfId="0" applyNumberFormat="1" applyFont="1" applyFill="1" applyBorder="1" applyAlignment="1">
      <alignment horizontal="center"/>
    </xf>
    <xf numFmtId="43" fontId="21" fillId="4" borderId="18" xfId="1" applyFont="1" applyFill="1" applyBorder="1" applyAlignment="1" applyProtection="1">
      <alignment horizontal="center"/>
    </xf>
    <xf numFmtId="43" fontId="21" fillId="4" borderId="10" xfId="1" applyFont="1" applyFill="1" applyBorder="1" applyAlignment="1" applyProtection="1">
      <alignment horizontal="center"/>
    </xf>
    <xf numFmtId="43" fontId="21" fillId="4" borderId="19" xfId="1" applyFont="1" applyFill="1" applyBorder="1" applyAlignment="1" applyProtection="1">
      <alignment horizontal="center"/>
    </xf>
    <xf numFmtId="43" fontId="2" fillId="4" borderId="18" xfId="1" applyFont="1" applyFill="1" applyBorder="1" applyAlignment="1" applyProtection="1">
      <alignment horizontal="center"/>
    </xf>
    <xf numFmtId="43" fontId="2" fillId="4" borderId="10" xfId="1" applyFont="1" applyFill="1" applyBorder="1" applyAlignment="1" applyProtection="1">
      <alignment horizontal="center"/>
    </xf>
    <xf numFmtId="43" fontId="2" fillId="4" borderId="19" xfId="1" applyFont="1" applyFill="1" applyBorder="1" applyAlignment="1" applyProtection="1">
      <alignment horizontal="center"/>
    </xf>
    <xf numFmtId="1" fontId="2" fillId="4" borderId="11" xfId="0" applyNumberFormat="1" applyFont="1" applyFill="1" applyBorder="1" applyAlignment="1">
      <alignment horizont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0" xfId="0" applyFont="1" applyFill="1" applyAlignment="1">
      <alignment horizontal="center" vertical="center"/>
    </xf>
    <xf numFmtId="0" fontId="20" fillId="4" borderId="5" xfId="0" applyFont="1" applyFill="1" applyBorder="1" applyAlignment="1">
      <alignment horizontal="center" vertical="center"/>
    </xf>
    <xf numFmtId="0" fontId="21" fillId="4" borderId="1" xfId="0" applyFont="1" applyFill="1" applyBorder="1" applyAlignment="1">
      <alignment horizontal="left" vertical="center"/>
    </xf>
    <xf numFmtId="0" fontId="21" fillId="4" borderId="2" xfId="0" applyFont="1" applyFill="1" applyBorder="1" applyAlignment="1">
      <alignment horizontal="left" vertical="center"/>
    </xf>
    <xf numFmtId="165" fontId="5" fillId="0" borderId="6" xfId="0" applyNumberFormat="1" applyFont="1" applyBorder="1" applyAlignment="1" applyProtection="1">
      <alignment horizontal="center"/>
      <protection locked="0"/>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0" xfId="0" applyFont="1" applyFill="1" applyAlignment="1">
      <alignment horizontal="center" vertical="center" wrapText="1"/>
    </xf>
    <xf numFmtId="49" fontId="5" fillId="0" borderId="1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49" fontId="32" fillId="0" borderId="8" xfId="0" applyNumberFormat="1" applyFont="1" applyBorder="1" applyAlignment="1" applyProtection="1">
      <alignment horizontal="center"/>
      <protection locked="0"/>
    </xf>
    <xf numFmtId="49" fontId="32" fillId="0" borderId="9" xfId="0" applyNumberFormat="1" applyFont="1" applyBorder="1" applyAlignment="1" applyProtection="1">
      <alignment horizontal="center"/>
      <protection locked="0"/>
    </xf>
    <xf numFmtId="0" fontId="2" fillId="4" borderId="4" xfId="0" applyFont="1" applyFill="1" applyBorder="1" applyAlignment="1">
      <alignment horizontal="left" wrapText="1"/>
    </xf>
    <xf numFmtId="0" fontId="2" fillId="4" borderId="0" xfId="0" applyFont="1" applyFill="1" applyAlignment="1">
      <alignment horizontal="left" wrapText="1"/>
    </xf>
    <xf numFmtId="49" fontId="5" fillId="0" borderId="2"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0" fontId="2" fillId="4" borderId="4" xfId="0" applyFont="1" applyFill="1" applyBorder="1" applyAlignment="1">
      <alignment horizontal="left" vertical="center"/>
    </xf>
    <xf numFmtId="0" fontId="2" fillId="4" borderId="0" xfId="0" applyFont="1" applyFill="1" applyAlignment="1">
      <alignment horizontal="left" vertical="center"/>
    </xf>
    <xf numFmtId="0" fontId="21" fillId="4" borderId="4" xfId="0" applyFont="1" applyFill="1" applyBorder="1" applyAlignment="1">
      <alignment horizontal="left" vertical="center"/>
    </xf>
    <xf numFmtId="0" fontId="21" fillId="4" borderId="0" xfId="0" applyFont="1" applyFill="1" applyAlignment="1">
      <alignment horizontal="left" vertical="center"/>
    </xf>
    <xf numFmtId="165" fontId="17" fillId="0" borderId="8" xfId="0" applyNumberFormat="1" applyFont="1" applyBorder="1" applyAlignment="1" applyProtection="1">
      <alignment horizontal="center"/>
      <protection locked="0"/>
    </xf>
    <xf numFmtId="0" fontId="5" fillId="0" borderId="8" xfId="0" applyFont="1" applyBorder="1" applyAlignment="1" applyProtection="1">
      <alignment horizontal="center"/>
      <protection locked="0"/>
    </xf>
    <xf numFmtId="168" fontId="5" fillId="0" borderId="10" xfId="0" applyNumberFormat="1" applyFont="1" applyBorder="1" applyAlignment="1" applyProtection="1">
      <alignment horizontal="left" indent="1"/>
      <protection locked="0"/>
    </xf>
    <xf numFmtId="168" fontId="5" fillId="0" borderId="11" xfId="0" applyNumberFormat="1" applyFont="1" applyBorder="1" applyAlignment="1" applyProtection="1">
      <alignment horizontal="left" indent="1"/>
      <protection locked="0"/>
    </xf>
    <xf numFmtId="0" fontId="24" fillId="4" borderId="4" xfId="0" applyFont="1" applyFill="1" applyBorder="1" applyAlignment="1">
      <alignment horizontal="center"/>
    </xf>
    <xf numFmtId="0" fontId="24" fillId="4" borderId="0" xfId="0" applyFont="1" applyFill="1" applyAlignment="1">
      <alignment horizontal="center"/>
    </xf>
    <xf numFmtId="0" fontId="24" fillId="4" borderId="5" xfId="0" applyFont="1" applyFill="1" applyBorder="1" applyAlignment="1">
      <alignment horizontal="center"/>
    </xf>
    <xf numFmtId="0" fontId="17" fillId="0" borderId="1"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13"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21" fillId="4" borderId="4" xfId="0" quotePrefix="1" applyFont="1" applyFill="1" applyBorder="1" applyAlignment="1">
      <alignment horizontal="center" vertical="center" wrapText="1"/>
    </xf>
    <xf numFmtId="0" fontId="21" fillId="4" borderId="0" xfId="0" quotePrefix="1" applyFont="1" applyFill="1" applyAlignment="1">
      <alignment horizontal="center" vertical="center" wrapText="1"/>
    </xf>
    <xf numFmtId="0" fontId="17" fillId="0" borderId="8" xfId="0" quotePrefix="1" applyFont="1" applyBorder="1" applyAlignment="1" applyProtection="1">
      <alignment horizontal="center"/>
      <protection locked="0"/>
    </xf>
    <xf numFmtId="0" fontId="17" fillId="0" borderId="9" xfId="0" quotePrefix="1" applyFont="1" applyBorder="1" applyAlignment="1" applyProtection="1">
      <alignment horizontal="center"/>
      <protection locked="0"/>
    </xf>
    <xf numFmtId="0" fontId="21" fillId="4" borderId="4" xfId="0" applyFont="1" applyFill="1" applyBorder="1" applyAlignment="1">
      <alignment horizontal="center" vertical="center" wrapText="1"/>
    </xf>
    <xf numFmtId="0" fontId="21" fillId="4" borderId="4" xfId="0" applyFont="1" applyFill="1" applyBorder="1" applyAlignment="1">
      <alignment horizontal="center" vertical="top"/>
    </xf>
    <xf numFmtId="0" fontId="5" fillId="0" borderId="1"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4" fillId="4" borderId="4" xfId="0" applyFont="1" applyFill="1" applyBorder="1" applyAlignment="1">
      <alignment horizontal="center" vertical="center"/>
    </xf>
    <xf numFmtId="0" fontId="4" fillId="4" borderId="0" xfId="0" applyFont="1" applyFill="1" applyAlignment="1">
      <alignment horizontal="center" vertical="center"/>
    </xf>
    <xf numFmtId="165" fontId="5" fillId="0" borderId="10" xfId="0" applyNumberFormat="1" applyFont="1" applyBorder="1" applyAlignment="1" applyProtection="1">
      <alignment horizontal="center"/>
      <protection locked="0"/>
    </xf>
    <xf numFmtId="165" fontId="17" fillId="0" borderId="10" xfId="0" applyNumberFormat="1" applyFont="1" applyBorder="1" applyAlignment="1" applyProtection="1">
      <alignment horizontal="center"/>
      <protection locked="0"/>
    </xf>
    <xf numFmtId="0" fontId="21" fillId="4" borderId="0" xfId="0" applyFont="1" applyFill="1" applyAlignment="1">
      <alignment horizontal="center" vertical="center" wrapText="1"/>
    </xf>
    <xf numFmtId="0" fontId="21" fillId="4" borderId="4" xfId="0" applyFont="1" applyFill="1" applyBorder="1" applyAlignment="1">
      <alignment horizontal="center" vertical="center"/>
    </xf>
    <xf numFmtId="0" fontId="21" fillId="4" borderId="0" xfId="0" applyFont="1" applyFill="1" applyAlignment="1">
      <alignment horizontal="center" vertical="center"/>
    </xf>
    <xf numFmtId="0" fontId="5" fillId="4" borderId="0" xfId="0" applyFont="1" applyFill="1" applyAlignment="1">
      <alignment horizontal="center"/>
    </xf>
    <xf numFmtId="0" fontId="17" fillId="4" borderId="0" xfId="0" applyFont="1" applyFill="1" applyAlignment="1">
      <alignment horizontal="center"/>
    </xf>
    <xf numFmtId="0" fontId="5" fillId="4" borderId="4" xfId="0" applyFont="1" applyFill="1" applyBorder="1" applyAlignment="1">
      <alignment horizontal="right"/>
    </xf>
    <xf numFmtId="0" fontId="5" fillId="4" borderId="0" xfId="0" applyFont="1" applyFill="1" applyAlignment="1">
      <alignment horizontal="right"/>
    </xf>
    <xf numFmtId="0" fontId="5" fillId="4" borderId="0" xfId="0" applyFont="1" applyFill="1" applyAlignment="1">
      <alignment horizontal="center" wrapText="1"/>
    </xf>
    <xf numFmtId="0" fontId="5" fillId="4" borderId="0" xfId="0" applyFont="1" applyFill="1" applyAlignment="1">
      <alignment horizontal="center" vertical="center" wrapText="1"/>
    </xf>
    <xf numFmtId="0" fontId="5" fillId="4" borderId="5" xfId="0" applyFont="1" applyFill="1" applyBorder="1" applyAlignment="1">
      <alignment horizontal="center" wrapText="1"/>
    </xf>
    <xf numFmtId="0" fontId="17" fillId="4" borderId="15" xfId="0" applyFont="1" applyFill="1" applyBorder="1" applyAlignment="1">
      <alignment horizontal="center"/>
    </xf>
    <xf numFmtId="0" fontId="17" fillId="4" borderId="16" xfId="0" applyFont="1" applyFill="1" applyBorder="1" applyAlignment="1">
      <alignment horizontal="center"/>
    </xf>
    <xf numFmtId="0" fontId="17" fillId="4" borderId="17" xfId="0" applyFont="1" applyFill="1" applyBorder="1" applyAlignment="1">
      <alignment horizontal="center"/>
    </xf>
    <xf numFmtId="0" fontId="17" fillId="4" borderId="12"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9" fillId="4" borderId="16"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10" fillId="4" borderId="1" xfId="0" applyFont="1" applyFill="1" applyBorder="1" applyAlignment="1">
      <alignment horizontal="center"/>
    </xf>
    <xf numFmtId="0" fontId="10" fillId="4" borderId="2" xfId="0" applyFont="1" applyFill="1" applyBorder="1" applyAlignment="1">
      <alignment horizontal="center"/>
    </xf>
    <xf numFmtId="0" fontId="65" fillId="0" borderId="21" xfId="0" applyFont="1" applyBorder="1" applyAlignment="1">
      <alignment horizontal="center" vertical="center"/>
    </xf>
    <xf numFmtId="0" fontId="65" fillId="0" borderId="8" xfId="0" applyFont="1" applyBorder="1" applyAlignment="1">
      <alignment horizontal="center" vertical="center"/>
    </xf>
    <xf numFmtId="0" fontId="17" fillId="0" borderId="8" xfId="0" applyFont="1" applyBorder="1" applyAlignment="1" applyProtection="1">
      <alignment horizontal="center"/>
      <protection locked="0"/>
    </xf>
    <xf numFmtId="0" fontId="17" fillId="0" borderId="8" xfId="0" applyFont="1" applyBorder="1" applyAlignment="1">
      <alignment horizontal="center"/>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43" fontId="17" fillId="3" borderId="0" xfId="1" applyFont="1" applyFill="1" applyBorder="1" applyAlignment="1" applyProtection="1">
      <alignment horizontal="center"/>
      <protection locked="0"/>
    </xf>
    <xf numFmtId="44" fontId="17" fillId="4" borderId="20" xfId="2" applyFont="1" applyFill="1" applyBorder="1" applyAlignment="1" applyProtection="1">
      <alignment horizontal="center"/>
    </xf>
    <xf numFmtId="0" fontId="17" fillId="4" borderId="1" xfId="0" applyFont="1" applyFill="1" applyBorder="1" applyAlignment="1">
      <alignment horizontal="left" vertical="center"/>
    </xf>
    <xf numFmtId="0" fontId="17" fillId="4" borderId="2" xfId="0" applyFont="1" applyFill="1" applyBorder="1" applyAlignment="1">
      <alignment horizontal="left" vertical="center"/>
    </xf>
    <xf numFmtId="0" fontId="17" fillId="4" borderId="3" xfId="0" applyFont="1" applyFill="1" applyBorder="1" applyAlignment="1">
      <alignment horizontal="left" vertical="center"/>
    </xf>
    <xf numFmtId="0" fontId="17" fillId="4" borderId="4" xfId="0" applyFont="1" applyFill="1" applyBorder="1" applyAlignment="1">
      <alignment horizontal="left" vertical="center"/>
    </xf>
    <xf numFmtId="0" fontId="17" fillId="4" borderId="0" xfId="0" applyFont="1" applyFill="1" applyAlignment="1">
      <alignment horizontal="left" vertical="center"/>
    </xf>
    <xf numFmtId="0" fontId="17" fillId="4" borderId="5" xfId="0" applyFont="1" applyFill="1" applyBorder="1" applyAlignment="1">
      <alignment horizontal="left" vertical="center"/>
    </xf>
    <xf numFmtId="0" fontId="2" fillId="0" borderId="0" xfId="0" applyFont="1" applyAlignment="1">
      <alignment horizontal="left"/>
    </xf>
    <xf numFmtId="0" fontId="2" fillId="4" borderId="4" xfId="0" applyFont="1" applyFill="1" applyBorder="1" applyAlignment="1">
      <alignment horizontal="center"/>
    </xf>
    <xf numFmtId="0" fontId="2" fillId="4" borderId="0" xfId="0" applyFont="1" applyFill="1" applyAlignment="1">
      <alignment horizontal="center"/>
    </xf>
    <xf numFmtId="0" fontId="2" fillId="4" borderId="5" xfId="0" applyFont="1" applyFill="1" applyBorder="1" applyAlignment="1">
      <alignment horizontal="center"/>
    </xf>
    <xf numFmtId="0" fontId="2" fillId="4" borderId="15"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5" xfId="0" applyFont="1" applyFill="1" applyBorder="1" applyAlignment="1">
      <alignment horizontal="center"/>
    </xf>
    <xf numFmtId="0" fontId="2" fillId="4" borderId="16" xfId="0" applyFont="1" applyFill="1" applyBorder="1" applyAlignment="1">
      <alignment horizontal="center"/>
    </xf>
    <xf numFmtId="0" fontId="2" fillId="4" borderId="17" xfId="0" applyFont="1" applyFill="1" applyBorder="1" applyAlignment="1">
      <alignment horizontal="center"/>
    </xf>
    <xf numFmtId="0" fontId="2" fillId="0" borderId="21" xfId="0" applyFont="1" applyBorder="1" applyAlignment="1">
      <alignment horizontal="center"/>
    </xf>
    <xf numFmtId="0" fontId="2" fillId="0" borderId="8" xfId="0" applyFont="1" applyBorder="1" applyAlignment="1">
      <alignment horizontal="center"/>
    </xf>
    <xf numFmtId="0" fontId="17" fillId="0" borderId="9" xfId="0" applyFont="1" applyBorder="1" applyAlignment="1" applyProtection="1">
      <alignment horizontal="center"/>
      <protection locked="0"/>
    </xf>
    <xf numFmtId="0" fontId="16" fillId="4" borderId="4" xfId="0" applyFont="1" applyFill="1" applyBorder="1" applyAlignment="1">
      <alignment horizontal="center"/>
    </xf>
    <xf numFmtId="0" fontId="16" fillId="4" borderId="5" xfId="0" applyFont="1" applyFill="1" applyBorder="1" applyAlignment="1">
      <alignment horizontal="center"/>
    </xf>
    <xf numFmtId="0" fontId="16" fillId="4" borderId="12" xfId="0" applyFont="1" applyFill="1" applyBorder="1" applyAlignment="1">
      <alignment horizontal="center"/>
    </xf>
    <xf numFmtId="0" fontId="16" fillId="4" borderId="14" xfId="0" applyFont="1" applyFill="1" applyBorder="1" applyAlignment="1">
      <alignment horizontal="center"/>
    </xf>
    <xf numFmtId="0" fontId="2" fillId="0" borderId="25" xfId="0" applyFont="1" applyBorder="1" applyAlignment="1" applyProtection="1">
      <alignment horizontal="left"/>
      <protection locked="0"/>
    </xf>
    <xf numFmtId="0" fontId="2" fillId="0" borderId="49" xfId="0" applyFont="1" applyBorder="1" applyAlignment="1" applyProtection="1">
      <alignment horizontal="left"/>
      <protection locked="0"/>
    </xf>
    <xf numFmtId="0" fontId="2" fillId="0" borderId="32" xfId="0" applyFont="1" applyBorder="1" applyAlignment="1" applyProtection="1">
      <alignment horizontal="left"/>
      <protection locked="0"/>
    </xf>
    <xf numFmtId="0" fontId="2" fillId="0" borderId="50" xfId="0" applyFont="1" applyBorder="1" applyAlignment="1" applyProtection="1">
      <alignment horizontal="left"/>
      <protection locked="0"/>
    </xf>
    <xf numFmtId="0" fontId="5" fillId="4" borderId="15" xfId="0" applyFont="1" applyFill="1" applyBorder="1" applyAlignment="1" applyProtection="1">
      <alignment horizontal="left"/>
      <protection locked="0"/>
    </xf>
    <xf numFmtId="0" fontId="5" fillId="4" borderId="17" xfId="0" applyFont="1" applyFill="1" applyBorder="1" applyAlignment="1" applyProtection="1">
      <alignment horizontal="left"/>
      <protection locked="0"/>
    </xf>
    <xf numFmtId="0" fontId="14" fillId="4" borderId="4" xfId="0" applyFont="1" applyFill="1" applyBorder="1" applyAlignment="1">
      <alignment horizontal="center"/>
    </xf>
    <xf numFmtId="0" fontId="14" fillId="4" borderId="0" xfId="0" applyFont="1" applyFill="1" applyAlignment="1">
      <alignment horizontal="center"/>
    </xf>
    <xf numFmtId="0" fontId="5" fillId="4" borderId="15" xfId="0" applyFont="1" applyFill="1" applyBorder="1" applyAlignment="1">
      <alignment horizontal="left"/>
    </xf>
    <xf numFmtId="0" fontId="5" fillId="4" borderId="16" xfId="0" applyFont="1" applyFill="1" applyBorder="1" applyAlignment="1">
      <alignment horizontal="left"/>
    </xf>
    <xf numFmtId="0" fontId="5" fillId="4" borderId="17" xfId="0" applyFont="1" applyFill="1" applyBorder="1" applyAlignment="1">
      <alignment horizontal="left"/>
    </xf>
    <xf numFmtId="0" fontId="16" fillId="4" borderId="35" xfId="0" applyFont="1" applyFill="1" applyBorder="1" applyAlignment="1">
      <alignment horizontal="left"/>
    </xf>
    <xf numFmtId="0" fontId="16" fillId="4" borderId="57" xfId="0" applyFont="1" applyFill="1" applyBorder="1" applyAlignment="1">
      <alignment horizontal="left"/>
    </xf>
    <xf numFmtId="0" fontId="16" fillId="4" borderId="36" xfId="0" applyFont="1" applyFill="1" applyBorder="1" applyAlignment="1">
      <alignment horizontal="left"/>
    </xf>
    <xf numFmtId="0" fontId="5" fillId="4" borderId="60" xfId="0" applyFont="1" applyFill="1" applyBorder="1" applyAlignment="1">
      <alignment horizontal="left"/>
    </xf>
    <xf numFmtId="0" fontId="5" fillId="4" borderId="56" xfId="0" applyFont="1" applyFill="1" applyBorder="1" applyAlignment="1">
      <alignment horizontal="left"/>
    </xf>
    <xf numFmtId="0" fontId="2" fillId="4" borderId="15" xfId="0" applyFont="1" applyFill="1" applyBorder="1" applyAlignment="1" applyProtection="1">
      <alignment horizontal="center"/>
      <protection locked="0"/>
    </xf>
    <xf numFmtId="0" fontId="2" fillId="4" borderId="17" xfId="0" applyFont="1" applyFill="1" applyBorder="1" applyAlignment="1" applyProtection="1">
      <alignment horizontal="center"/>
      <protection locked="0"/>
    </xf>
    <xf numFmtId="0" fontId="16" fillId="4" borderId="1" xfId="0" applyFont="1" applyFill="1" applyBorder="1" applyAlignment="1">
      <alignment horizontal="center"/>
    </xf>
    <xf numFmtId="0" fontId="16" fillId="4" borderId="3" xfId="0" applyFont="1" applyFill="1" applyBorder="1" applyAlignment="1">
      <alignment horizontal="center"/>
    </xf>
    <xf numFmtId="0" fontId="5" fillId="4" borderId="35" xfId="0" applyFont="1" applyFill="1" applyBorder="1" applyAlignment="1">
      <alignment horizontal="center"/>
    </xf>
    <xf numFmtId="0" fontId="5" fillId="4" borderId="36" xfId="0" applyFont="1" applyFill="1" applyBorder="1" applyAlignment="1">
      <alignment horizontal="center"/>
    </xf>
    <xf numFmtId="0" fontId="16" fillId="4" borderId="15" xfId="0" applyFont="1" applyFill="1" applyBorder="1" applyAlignment="1">
      <alignment horizontal="left"/>
    </xf>
    <xf numFmtId="0" fontId="16" fillId="4" borderId="16" xfId="0" applyFont="1" applyFill="1" applyBorder="1" applyAlignment="1">
      <alignment horizontal="left"/>
    </xf>
    <xf numFmtId="0" fontId="16" fillId="4" borderId="17" xfId="0" applyFont="1" applyFill="1" applyBorder="1" applyAlignment="1">
      <alignment horizontal="left"/>
    </xf>
    <xf numFmtId="0" fontId="16" fillId="4" borderId="0" xfId="0" applyFont="1" applyFill="1" applyAlignment="1">
      <alignment horizontal="center"/>
    </xf>
    <xf numFmtId="0" fontId="14" fillId="4" borderId="1" xfId="0" applyFont="1" applyFill="1" applyBorder="1" applyAlignment="1">
      <alignment horizontal="center"/>
    </xf>
    <xf numFmtId="0" fontId="14" fillId="4" borderId="2" xfId="0" applyFont="1" applyFill="1" applyBorder="1" applyAlignment="1">
      <alignment horizontal="center"/>
    </xf>
    <xf numFmtId="0" fontId="36" fillId="6" borderId="1" xfId="0" applyFont="1" applyFill="1" applyBorder="1" applyAlignment="1">
      <alignment horizontal="right"/>
    </xf>
    <xf numFmtId="0" fontId="36" fillId="6" borderId="2" xfId="0" applyFont="1" applyFill="1" applyBorder="1" applyAlignment="1">
      <alignment horizontal="right"/>
    </xf>
    <xf numFmtId="0" fontId="37" fillId="6" borderId="4" xfId="0" applyFont="1" applyFill="1" applyBorder="1" applyAlignment="1">
      <alignment horizontal="right"/>
    </xf>
    <xf numFmtId="0" fontId="37" fillId="6" borderId="0" xfId="0" applyFont="1" applyFill="1" applyAlignment="1">
      <alignment horizontal="right"/>
    </xf>
    <xf numFmtId="49" fontId="32" fillId="5" borderId="8" xfId="0" applyNumberFormat="1" applyFont="1" applyFill="1" applyBorder="1" applyAlignment="1">
      <alignment horizontal="center"/>
    </xf>
    <xf numFmtId="0" fontId="32" fillId="5" borderId="8" xfId="0" applyFont="1" applyFill="1" applyBorder="1" applyAlignment="1">
      <alignment horizontal="center"/>
    </xf>
    <xf numFmtId="0" fontId="32" fillId="5" borderId="9" xfId="0" applyFont="1" applyFill="1" applyBorder="1" applyAlignment="1">
      <alignment horizontal="center"/>
    </xf>
    <xf numFmtId="0" fontId="16" fillId="4" borderId="1" xfId="0" applyFont="1" applyFill="1" applyBorder="1" applyAlignment="1">
      <alignment horizontal="center" vertical="top"/>
    </xf>
    <xf numFmtId="0" fontId="16" fillId="4" borderId="2" xfId="0" applyFont="1" applyFill="1" applyBorder="1" applyAlignment="1">
      <alignment horizontal="center" vertical="top"/>
    </xf>
    <xf numFmtId="0" fontId="16" fillId="4" borderId="3" xfId="0" applyFont="1" applyFill="1" applyBorder="1" applyAlignment="1">
      <alignment horizontal="center" vertical="top"/>
    </xf>
    <xf numFmtId="0" fontId="16" fillId="4" borderId="2" xfId="0" applyFont="1" applyFill="1" applyBorder="1" applyAlignment="1">
      <alignment horizontal="center"/>
    </xf>
    <xf numFmtId="165" fontId="32" fillId="5" borderId="6" xfId="0" applyNumberFormat="1" applyFont="1" applyFill="1" applyBorder="1" applyAlignment="1">
      <alignment horizontal="center"/>
    </xf>
    <xf numFmtId="0" fontId="32" fillId="5" borderId="6" xfId="0" applyFont="1" applyFill="1" applyBorder="1" applyAlignment="1">
      <alignment horizontal="center"/>
    </xf>
    <xf numFmtId="0" fontId="32" fillId="5" borderId="29" xfId="0" applyFont="1" applyFill="1" applyBorder="1" applyAlignment="1">
      <alignment horizontal="center"/>
    </xf>
    <xf numFmtId="0" fontId="32" fillId="5" borderId="7" xfId="0" applyFont="1" applyFill="1" applyBorder="1" applyAlignment="1">
      <alignment horizontal="center"/>
    </xf>
    <xf numFmtId="0" fontId="70" fillId="4" borderId="1" xfId="0" applyFont="1" applyFill="1" applyBorder="1" applyAlignment="1">
      <alignment horizontal="center" vertical="top"/>
    </xf>
    <xf numFmtId="0" fontId="70" fillId="4" borderId="2" xfId="0" applyFont="1" applyFill="1" applyBorder="1" applyAlignment="1">
      <alignment horizontal="center" vertical="top"/>
    </xf>
    <xf numFmtId="0" fontId="70" fillId="4" borderId="3" xfId="0" applyFont="1" applyFill="1" applyBorder="1" applyAlignment="1">
      <alignment horizontal="center" vertical="top"/>
    </xf>
    <xf numFmtId="0" fontId="7" fillId="4" borderId="35" xfId="0" applyFont="1" applyFill="1" applyBorder="1" applyAlignment="1">
      <alignment horizontal="center"/>
    </xf>
    <xf numFmtId="0" fontId="7" fillId="4" borderId="36" xfId="0" applyFont="1" applyFill="1" applyBorder="1" applyAlignment="1">
      <alignment horizontal="center"/>
    </xf>
    <xf numFmtId="0" fontId="2" fillId="0" borderId="27" xfId="0" applyFont="1" applyBorder="1" applyAlignment="1" applyProtection="1">
      <alignment horizontal="left"/>
      <protection locked="0"/>
    </xf>
    <xf numFmtId="0" fontId="2" fillId="0" borderId="8" xfId="0" applyFont="1" applyBorder="1" applyAlignment="1" applyProtection="1">
      <alignment horizontal="left"/>
      <protection locked="0"/>
    </xf>
    <xf numFmtId="0" fontId="35" fillId="4" borderId="12" xfId="0" applyFont="1" applyFill="1" applyBorder="1" applyAlignment="1">
      <alignment horizontal="center"/>
    </xf>
    <xf numFmtId="0" fontId="35" fillId="4" borderId="14" xfId="0" applyFont="1" applyFill="1" applyBorder="1" applyAlignment="1">
      <alignment horizontal="center"/>
    </xf>
    <xf numFmtId="0" fontId="2" fillId="0" borderId="34" xfId="0" applyFont="1" applyBorder="1" applyAlignment="1" applyProtection="1">
      <alignment horizontal="left"/>
      <protection locked="0"/>
    </xf>
    <xf numFmtId="0" fontId="2" fillId="0" borderId="59" xfId="0" applyFont="1" applyBorder="1" applyAlignment="1" applyProtection="1">
      <alignment horizontal="left"/>
      <protection locked="0"/>
    </xf>
    <xf numFmtId="0" fontId="2" fillId="0" borderId="51" xfId="0" applyFont="1" applyBorder="1" applyAlignment="1" applyProtection="1">
      <alignment horizontal="left"/>
      <protection locked="0"/>
    </xf>
    <xf numFmtId="0" fontId="2" fillId="0" borderId="52" xfId="0" applyFont="1" applyBorder="1" applyAlignment="1" applyProtection="1">
      <alignment horizontal="left"/>
      <protection locked="0"/>
    </xf>
    <xf numFmtId="0" fontId="2" fillId="0" borderId="55" xfId="0" applyFont="1" applyBorder="1" applyAlignment="1" applyProtection="1">
      <alignment horizontal="left"/>
      <protection locked="0"/>
    </xf>
    <xf numFmtId="0" fontId="2" fillId="0" borderId="53" xfId="0" applyFont="1" applyBorder="1" applyAlignment="1" applyProtection="1">
      <alignment horizontal="left"/>
      <protection locked="0"/>
    </xf>
    <xf numFmtId="0" fontId="2" fillId="0" borderId="54" xfId="0" applyFont="1" applyBorder="1" applyAlignment="1" applyProtection="1">
      <alignment horizontal="left"/>
      <protection locked="0"/>
    </xf>
    <xf numFmtId="0" fontId="2" fillId="0" borderId="31"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13" fillId="6" borderId="0" xfId="0" applyFont="1" applyFill="1" applyAlignment="1">
      <alignment horizontal="center" vertical="center"/>
    </xf>
    <xf numFmtId="0" fontId="3" fillId="6" borderId="0" xfId="0" applyFont="1" applyFill="1" applyAlignment="1">
      <alignment horizontal="center" vertical="center"/>
    </xf>
    <xf numFmtId="0" fontId="37" fillId="6" borderId="1" xfId="0" applyFont="1" applyFill="1" applyBorder="1" applyAlignment="1">
      <alignment horizontal="right"/>
    </xf>
    <xf numFmtId="0" fontId="37" fillId="6" borderId="2" xfId="0" applyFont="1" applyFill="1" applyBorder="1" applyAlignment="1">
      <alignment horizontal="right"/>
    </xf>
    <xf numFmtId="0" fontId="2" fillId="0" borderId="26" xfId="0" applyFont="1" applyBorder="1" applyAlignment="1" applyProtection="1">
      <alignment horizontal="left"/>
      <protection locked="0"/>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57" fillId="5" borderId="4" xfId="0" applyFont="1" applyFill="1" applyBorder="1" applyAlignment="1">
      <alignment horizontal="center" vertical="center"/>
    </xf>
    <xf numFmtId="0" fontId="57" fillId="5" borderId="0" xfId="0" applyFont="1" applyFill="1" applyAlignment="1">
      <alignment horizontal="center" vertical="center"/>
    </xf>
    <xf numFmtId="0" fontId="57" fillId="5" borderId="5" xfId="0" applyFont="1" applyFill="1" applyBorder="1" applyAlignment="1">
      <alignment horizontal="center" vertical="center"/>
    </xf>
    <xf numFmtId="0" fontId="41" fillId="5" borderId="4" xfId="0" applyFont="1" applyFill="1" applyBorder="1"/>
    <xf numFmtId="0" fontId="0" fillId="5" borderId="0" xfId="0" applyFill="1"/>
    <xf numFmtId="0" fontId="0" fillId="5" borderId="5" xfId="0" applyFill="1" applyBorder="1"/>
    <xf numFmtId="165" fontId="43" fillId="2" borderId="8" xfId="0" applyNumberFormat="1" applyFont="1" applyFill="1" applyBorder="1" applyAlignment="1" applyProtection="1">
      <alignment horizontal="center"/>
      <protection locked="0"/>
    </xf>
    <xf numFmtId="165" fontId="43" fillId="2" borderId="9" xfId="0" applyNumberFormat="1" applyFont="1" applyFill="1" applyBorder="1" applyAlignment="1" applyProtection="1">
      <alignment horizontal="center"/>
      <protection locked="0"/>
    </xf>
    <xf numFmtId="0" fontId="0" fillId="5" borderId="4" xfId="0" applyFill="1" applyBorder="1"/>
    <xf numFmtId="0" fontId="42" fillId="5" borderId="4" xfId="0" applyFont="1" applyFill="1" applyBorder="1"/>
    <xf numFmtId="0" fontId="42" fillId="5" borderId="0" xfId="0" applyFont="1" applyFill="1"/>
    <xf numFmtId="0" fontId="42" fillId="5" borderId="5" xfId="0" applyFont="1" applyFill="1" applyBorder="1"/>
    <xf numFmtId="0" fontId="59" fillId="5" borderId="0" xfId="0" applyFont="1" applyFill="1" applyAlignment="1">
      <alignment horizontal="center" vertical="center" wrapText="1"/>
    </xf>
    <xf numFmtId="0" fontId="59" fillId="5" borderId="0" xfId="0" applyFont="1" applyFill="1" applyAlignment="1">
      <alignment horizontal="center" wrapText="1"/>
    </xf>
    <xf numFmtId="0" fontId="59" fillId="5" borderId="5" xfId="0" applyFont="1" applyFill="1" applyBorder="1" applyAlignment="1">
      <alignment horizontal="center" wrapText="1"/>
    </xf>
    <xf numFmtId="0" fontId="60" fillId="5" borderId="4" xfId="0" applyFont="1" applyFill="1" applyBorder="1"/>
    <xf numFmtId="0" fontId="60" fillId="5" borderId="0" xfId="0" applyFont="1" applyFill="1"/>
    <xf numFmtId="0" fontId="43" fillId="2" borderId="8" xfId="0" applyFont="1" applyFill="1" applyBorder="1" applyAlignment="1" applyProtection="1">
      <alignment horizontal="center"/>
      <protection locked="0"/>
    </xf>
    <xf numFmtId="49" fontId="58" fillId="2" borderId="8" xfId="0" applyNumberFormat="1" applyFont="1" applyFill="1" applyBorder="1" applyAlignment="1" applyProtection="1">
      <alignment horizontal="center"/>
      <protection locked="0"/>
    </xf>
    <xf numFmtId="49" fontId="58" fillId="2" borderId="9" xfId="0" applyNumberFormat="1" applyFont="1" applyFill="1" applyBorder="1" applyAlignment="1" applyProtection="1">
      <alignment horizontal="center"/>
      <protection locked="0"/>
    </xf>
    <xf numFmtId="169" fontId="0" fillId="2" borderId="21" xfId="0" applyNumberFormat="1" applyFill="1" applyBorder="1" applyAlignment="1" applyProtection="1">
      <alignment horizontal="center"/>
      <protection locked="0"/>
    </xf>
    <xf numFmtId="169" fontId="0" fillId="2" borderId="8" xfId="0" applyNumberFormat="1" applyFill="1" applyBorder="1" applyAlignment="1" applyProtection="1">
      <alignment horizontal="center"/>
      <protection locked="0"/>
    </xf>
    <xf numFmtId="0" fontId="59" fillId="5" borderId="4" xfId="0" applyFont="1" applyFill="1" applyBorder="1" applyAlignment="1">
      <alignment horizontal="center" wrapText="1"/>
    </xf>
    <xf numFmtId="0" fontId="59" fillId="5" borderId="0" xfId="0" applyFont="1" applyFill="1" applyAlignment="1">
      <alignment horizontal="center" vertical="center"/>
    </xf>
    <xf numFmtId="49" fontId="0" fillId="2" borderId="8" xfId="0" applyNumberFormat="1" applyFill="1" applyBorder="1" applyAlignment="1" applyProtection="1">
      <alignment horizontal="left"/>
      <protection locked="0"/>
    </xf>
    <xf numFmtId="0" fontId="0" fillId="2" borderId="21" xfId="0" applyFill="1" applyBorder="1" applyAlignment="1">
      <alignment horizontal="center"/>
    </xf>
    <xf numFmtId="0" fontId="0" fillId="2" borderId="8" xfId="0" applyFill="1" applyBorder="1" applyAlignment="1">
      <alignment horizontal="center"/>
    </xf>
    <xf numFmtId="165" fontId="0" fillId="2" borderId="8" xfId="0" applyNumberFormat="1" applyFill="1" applyBorder="1" applyAlignment="1" applyProtection="1">
      <alignment horizontal="center"/>
      <protection locked="0"/>
    </xf>
    <xf numFmtId="165" fontId="0" fillId="2" borderId="9" xfId="0" applyNumberFormat="1" applyFill="1" applyBorder="1" applyAlignment="1" applyProtection="1">
      <alignment horizontal="center"/>
      <protection locked="0"/>
    </xf>
    <xf numFmtId="165" fontId="63" fillId="5" borderId="0" xfId="0" applyNumberFormat="1" applyFont="1" applyFill="1" applyAlignment="1" applyProtection="1">
      <alignment horizontal="center"/>
      <protection locked="0"/>
    </xf>
    <xf numFmtId="0" fontId="61" fillId="5" borderId="4" xfId="0" applyFont="1" applyFill="1" applyBorder="1" applyAlignment="1">
      <alignment horizontal="left" wrapText="1"/>
    </xf>
    <xf numFmtId="0" fontId="61" fillId="5" borderId="0" xfId="0" applyFont="1" applyFill="1" applyAlignment="1">
      <alignment horizontal="left" wrapText="1"/>
    </xf>
    <xf numFmtId="0" fontId="61" fillId="5" borderId="5" xfId="0" applyFont="1" applyFill="1" applyBorder="1" applyAlignment="1">
      <alignment horizontal="left" wrapText="1"/>
    </xf>
    <xf numFmtId="0" fontId="61" fillId="5" borderId="4" xfId="0" applyFont="1" applyFill="1" applyBorder="1" applyAlignment="1">
      <alignment horizontal="left" vertical="top" wrapText="1"/>
    </xf>
    <xf numFmtId="0" fontId="61" fillId="5" borderId="0" xfId="0" applyFont="1" applyFill="1" applyAlignment="1">
      <alignment horizontal="left" vertical="top" wrapText="1"/>
    </xf>
    <xf numFmtId="0" fontId="61" fillId="5" borderId="5" xfId="0" applyFont="1" applyFill="1" applyBorder="1" applyAlignment="1">
      <alignment horizontal="left" vertical="top" wrapText="1"/>
    </xf>
    <xf numFmtId="0" fontId="34" fillId="2" borderId="1"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0" fillId="2" borderId="12" xfId="0" applyFill="1" applyBorder="1" applyAlignment="1">
      <alignment horizontal="center" wrapText="1"/>
    </xf>
    <xf numFmtId="0" fontId="0" fillId="2" borderId="13" xfId="0" applyFill="1" applyBorder="1" applyAlignment="1">
      <alignment horizontal="center" wrapText="1"/>
    </xf>
    <xf numFmtId="0" fontId="0" fillId="2" borderId="14" xfId="0" applyFill="1" applyBorder="1" applyAlignment="1">
      <alignment horizontal="center" wrapText="1"/>
    </xf>
    <xf numFmtId="0" fontId="30" fillId="2" borderId="65" xfId="0" applyFont="1" applyFill="1" applyBorder="1" applyAlignment="1">
      <alignment vertical="top" wrapText="1"/>
    </xf>
    <xf numFmtId="0" fontId="30" fillId="2" borderId="4" xfId="0" applyFont="1" applyFill="1" applyBorder="1" applyAlignment="1">
      <alignment vertical="top" wrapText="1"/>
    </xf>
    <xf numFmtId="0" fontId="30" fillId="2" borderId="66" xfId="0" applyFont="1" applyFill="1" applyBorder="1" applyAlignment="1">
      <alignment vertical="top" wrapText="1"/>
    </xf>
    <xf numFmtId="0" fontId="30" fillId="2" borderId="0" xfId="0" applyFont="1" applyFill="1" applyAlignment="1">
      <alignment vertical="top" wrapText="1"/>
    </xf>
    <xf numFmtId="0" fontId="39" fillId="0" borderId="0" xfId="0" applyFont="1" applyAlignment="1">
      <alignment horizontal="center" vertical="center" wrapText="1"/>
    </xf>
    <xf numFmtId="0" fontId="2" fillId="0" borderId="0" xfId="0" applyFont="1" applyFill="1"/>
    <xf numFmtId="0" fontId="5" fillId="0" borderId="2" xfId="0" applyFont="1" applyFill="1" applyBorder="1" applyAlignment="1">
      <alignment horizontal="center"/>
    </xf>
    <xf numFmtId="0" fontId="2" fillId="0" borderId="2" xfId="0" applyFont="1" applyFill="1" applyBorder="1" applyAlignment="1">
      <alignment horizontal="center"/>
    </xf>
    <xf numFmtId="0" fontId="64" fillId="0" borderId="0" xfId="0" applyFont="1" applyFill="1"/>
  </cellXfs>
  <cellStyles count="8">
    <cellStyle name="Comma" xfId="1" builtinId="3"/>
    <cellStyle name="Comma 2" xfId="3" xr:uid="{00000000-0005-0000-0000-000001000000}"/>
    <cellStyle name="Currency" xfId="2" builtinId="4"/>
    <cellStyle name="Currency 2" xfId="6" xr:uid="{00000000-0005-0000-0000-000003000000}"/>
    <cellStyle name="Hyperlink" xfId="7" builtinId="8"/>
    <cellStyle name="Normal" xfId="0" builtinId="0"/>
    <cellStyle name="Normal 2" xfId="4" xr:uid="{00000000-0005-0000-0000-000006000000}"/>
    <cellStyle name="Normal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962025</xdr:colOff>
      <xdr:row>59</xdr:row>
      <xdr:rowOff>171450</xdr:rowOff>
    </xdr:from>
    <xdr:to>
      <xdr:col>4</xdr:col>
      <xdr:colOff>5000625</xdr:colOff>
      <xdr:row>64</xdr:row>
      <xdr:rowOff>190500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0" y="16040100"/>
          <a:ext cx="4038600" cy="1162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1628775</xdr:colOff>
      <xdr:row>71</xdr:row>
      <xdr:rowOff>123825</xdr:rowOff>
    </xdr:from>
    <xdr:to>
      <xdr:col>4</xdr:col>
      <xdr:colOff>5167679</xdr:colOff>
      <xdr:row>73</xdr:row>
      <xdr:rowOff>200025</xdr:rowOff>
    </xdr:to>
    <xdr:pic>
      <xdr:nvPicPr>
        <xdr:cNvPr id="3" name="Picture 2">
          <a:extLst>
            <a:ext uri="{FF2B5EF4-FFF2-40B4-BE49-F238E27FC236}">
              <a16:creationId xmlns:a16="http://schemas.microsoft.com/office/drawing/2014/main" id="{0F987B8F-F58C-4C22-A21A-B2B0F220BC37}"/>
            </a:ext>
          </a:extLst>
        </xdr:cNvPr>
        <xdr:cNvPicPr>
          <a:picLocks noChangeAspect="1"/>
        </xdr:cNvPicPr>
      </xdr:nvPicPr>
      <xdr:blipFill rotWithShape="1">
        <a:blip xmlns:r="http://schemas.openxmlformats.org/officeDocument/2006/relationships" r:embed="rId2"/>
        <a:srcRect t="12902" b="12550"/>
        <a:stretch/>
      </xdr:blipFill>
      <xdr:spPr>
        <a:xfrm>
          <a:off x="2286000" y="20974050"/>
          <a:ext cx="3538904" cy="533400"/>
        </a:xfrm>
        <a:prstGeom prst="rect">
          <a:avLst/>
        </a:prstGeom>
      </xdr:spPr>
    </xdr:pic>
    <xdr:clientData/>
  </xdr:twoCellAnchor>
  <xdr:twoCellAnchor editAs="oneCell">
    <xdr:from>
      <xdr:col>4</xdr:col>
      <xdr:colOff>161925</xdr:colOff>
      <xdr:row>98</xdr:row>
      <xdr:rowOff>619125</xdr:rowOff>
    </xdr:from>
    <xdr:to>
      <xdr:col>4</xdr:col>
      <xdr:colOff>4438115</xdr:colOff>
      <xdr:row>104</xdr:row>
      <xdr:rowOff>66433</xdr:rowOff>
    </xdr:to>
    <xdr:pic>
      <xdr:nvPicPr>
        <xdr:cNvPr id="10" name="Picture 9">
          <a:extLst>
            <a:ext uri="{FF2B5EF4-FFF2-40B4-BE49-F238E27FC236}">
              <a16:creationId xmlns:a16="http://schemas.microsoft.com/office/drawing/2014/main" id="{F8A13039-0FA4-4A36-9317-EEFECC34379F}"/>
            </a:ext>
          </a:extLst>
        </xdr:cNvPr>
        <xdr:cNvPicPr>
          <a:picLocks noChangeAspect="1"/>
        </xdr:cNvPicPr>
      </xdr:nvPicPr>
      <xdr:blipFill>
        <a:blip xmlns:r="http://schemas.openxmlformats.org/officeDocument/2006/relationships" r:embed="rId3"/>
        <a:stretch>
          <a:fillRect/>
        </a:stretch>
      </xdr:blipFill>
      <xdr:spPr>
        <a:xfrm>
          <a:off x="819150" y="29737050"/>
          <a:ext cx="4276190" cy="1933333"/>
        </a:xfrm>
        <a:prstGeom prst="rect">
          <a:avLst/>
        </a:prstGeom>
      </xdr:spPr>
    </xdr:pic>
    <xdr:clientData/>
  </xdr:twoCellAnchor>
  <xdr:twoCellAnchor>
    <xdr:from>
      <xdr:col>4</xdr:col>
      <xdr:colOff>171450</xdr:colOff>
      <xdr:row>99</xdr:row>
      <xdr:rowOff>0</xdr:rowOff>
    </xdr:from>
    <xdr:to>
      <xdr:col>4</xdr:col>
      <xdr:colOff>1047750</xdr:colOff>
      <xdr:row>100</xdr:row>
      <xdr:rowOff>209549</xdr:rowOff>
    </xdr:to>
    <xdr:sp macro="" textlink="">
      <xdr:nvSpPr>
        <xdr:cNvPr id="11" name="Oval 10">
          <a:extLst>
            <a:ext uri="{FF2B5EF4-FFF2-40B4-BE49-F238E27FC236}">
              <a16:creationId xmlns:a16="http://schemas.microsoft.com/office/drawing/2014/main" id="{4F2B9331-1B5B-443F-B6ED-8AB8D47D76C2}"/>
            </a:ext>
          </a:extLst>
        </xdr:cNvPr>
        <xdr:cNvSpPr/>
      </xdr:nvSpPr>
      <xdr:spPr>
        <a:xfrm>
          <a:off x="828675" y="29746575"/>
          <a:ext cx="876300" cy="58102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333375</xdr:colOff>
      <xdr:row>103</xdr:row>
      <xdr:rowOff>228599</xdr:rowOff>
    </xdr:from>
    <xdr:to>
      <xdr:col>4</xdr:col>
      <xdr:colOff>914400</xdr:colOff>
      <xdr:row>104</xdr:row>
      <xdr:rowOff>76199</xdr:rowOff>
    </xdr:to>
    <xdr:sp macro="" textlink="">
      <xdr:nvSpPr>
        <xdr:cNvPr id="12" name="Oval 11">
          <a:extLst>
            <a:ext uri="{FF2B5EF4-FFF2-40B4-BE49-F238E27FC236}">
              <a16:creationId xmlns:a16="http://schemas.microsoft.com/office/drawing/2014/main" id="{552B6C95-EFD2-4C2F-A03D-BB6F3E81FC79}"/>
            </a:ext>
          </a:extLst>
        </xdr:cNvPr>
        <xdr:cNvSpPr/>
      </xdr:nvSpPr>
      <xdr:spPr>
        <a:xfrm>
          <a:off x="990600" y="31461074"/>
          <a:ext cx="58102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4-2015%20Expense%20Reports\9.30.14%20AA%20Expense%20report%20v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isc"/>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xe.com/travel-expenses-calculato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50"/>
  </sheetPr>
  <dimension ref="A1:O128"/>
  <sheetViews>
    <sheetView workbookViewId="0">
      <selection activeCell="D113" sqref="D113:E113"/>
    </sheetView>
  </sheetViews>
  <sheetFormatPr defaultColWidth="0" defaultRowHeight="15" zeroHeight="1"/>
  <cols>
    <col min="1" max="1" width="2.5703125" customWidth="1"/>
    <col min="2" max="4" width="2.42578125" style="202" customWidth="1"/>
    <col min="5" max="5" width="100.7109375" customWidth="1"/>
    <col min="6" max="11" width="8.28515625" hidden="1" customWidth="1"/>
    <col min="12" max="12" width="13.42578125" hidden="1" customWidth="1"/>
    <col min="13" max="15" width="0" hidden="1" customWidth="1"/>
    <col min="16" max="16384" width="9.140625" hidden="1"/>
  </cols>
  <sheetData>
    <row r="1" spans="1:5" ht="31.5" customHeight="1">
      <c r="A1" s="339" t="s">
        <v>214</v>
      </c>
      <c r="B1" s="339"/>
      <c r="C1" s="339"/>
      <c r="D1" s="339"/>
      <c r="E1" s="339"/>
    </row>
    <row r="2" spans="1:5" ht="18" customHeight="1">
      <c r="A2" s="175"/>
      <c r="B2" s="340" t="s">
        <v>186</v>
      </c>
      <c r="C2" s="340"/>
      <c r="D2" s="340"/>
      <c r="E2" s="340"/>
    </row>
    <row r="3" spans="1:5" ht="7.5" customHeight="1">
      <c r="A3" s="175"/>
      <c r="B3" s="248"/>
      <c r="C3" s="248"/>
      <c r="D3" s="248"/>
      <c r="E3" s="248"/>
    </row>
    <row r="4" spans="1:5" ht="18" customHeight="1">
      <c r="A4" s="175"/>
      <c r="B4" s="247"/>
      <c r="C4" s="341" t="s">
        <v>209</v>
      </c>
      <c r="D4" s="341"/>
      <c r="E4" s="341"/>
    </row>
    <row r="5" spans="1:5" ht="7.5" customHeight="1">
      <c r="A5" s="175"/>
      <c r="B5" s="247"/>
      <c r="C5" s="242"/>
      <c r="D5" s="242"/>
      <c r="E5" s="242"/>
    </row>
    <row r="6" spans="1:5" ht="18" customHeight="1">
      <c r="A6" s="175"/>
      <c r="B6" s="247"/>
      <c r="C6" s="342" t="s">
        <v>210</v>
      </c>
      <c r="D6" s="342"/>
      <c r="E6" s="342"/>
    </row>
    <row r="7" spans="1:5" ht="29.25" customHeight="1">
      <c r="A7" s="175"/>
      <c r="B7" s="247"/>
      <c r="C7" s="212" t="s">
        <v>197</v>
      </c>
      <c r="D7" s="338" t="s">
        <v>220</v>
      </c>
      <c r="E7" s="338"/>
    </row>
    <row r="8" spans="1:5" ht="17.25" customHeight="1">
      <c r="A8" s="175"/>
      <c r="B8" s="247"/>
      <c r="C8" s="206"/>
      <c r="D8" s="325" t="s">
        <v>382</v>
      </c>
      <c r="E8" s="241" t="s">
        <v>225</v>
      </c>
    </row>
    <row r="9" spans="1:5" ht="31.5" customHeight="1">
      <c r="A9" s="175"/>
      <c r="B9" s="247"/>
      <c r="C9" s="206"/>
      <c r="D9" s="325" t="s">
        <v>382</v>
      </c>
      <c r="E9" s="241" t="s">
        <v>226</v>
      </c>
    </row>
    <row r="10" spans="1:5" ht="62.25" customHeight="1">
      <c r="A10" s="175"/>
      <c r="B10" s="247"/>
      <c r="C10" s="206"/>
      <c r="D10" s="325" t="s">
        <v>382</v>
      </c>
      <c r="E10" s="241" t="s">
        <v>404</v>
      </c>
    </row>
    <row r="11" spans="1:5" ht="18">
      <c r="A11" s="175"/>
      <c r="B11" s="247"/>
      <c r="C11" s="206"/>
      <c r="D11" s="325" t="s">
        <v>382</v>
      </c>
      <c r="E11" s="241" t="s">
        <v>243</v>
      </c>
    </row>
    <row r="12" spans="1:5" ht="31.9" customHeight="1">
      <c r="A12" s="175"/>
      <c r="B12" s="247"/>
      <c r="C12" s="212" t="s">
        <v>198</v>
      </c>
      <c r="D12" s="338" t="s">
        <v>325</v>
      </c>
      <c r="E12" s="338"/>
    </row>
    <row r="13" spans="1:5" ht="18" customHeight="1">
      <c r="A13" s="175"/>
      <c r="B13" s="247"/>
      <c r="C13" s="206"/>
      <c r="D13" s="325" t="s">
        <v>382</v>
      </c>
      <c r="E13" s="242" t="s">
        <v>221</v>
      </c>
    </row>
    <row r="14" spans="1:5" ht="18" customHeight="1">
      <c r="A14" s="175"/>
      <c r="B14" s="247"/>
      <c r="C14" s="206"/>
      <c r="D14" s="325" t="s">
        <v>382</v>
      </c>
      <c r="E14" s="242" t="s">
        <v>236</v>
      </c>
    </row>
    <row r="15" spans="1:5" ht="29.25" customHeight="1">
      <c r="A15" s="175"/>
      <c r="B15" s="247"/>
      <c r="C15" s="206"/>
      <c r="D15" s="325" t="s">
        <v>382</v>
      </c>
      <c r="E15" s="241" t="s">
        <v>326</v>
      </c>
    </row>
    <row r="16" spans="1:5" ht="30">
      <c r="A16" s="175"/>
      <c r="B16" s="247"/>
      <c r="C16" s="206"/>
      <c r="D16" s="325" t="s">
        <v>382</v>
      </c>
      <c r="E16" s="241" t="s">
        <v>223</v>
      </c>
    </row>
    <row r="17" spans="1:14" ht="15" customHeight="1">
      <c r="A17" s="175"/>
      <c r="B17" s="247"/>
      <c r="C17" s="206" t="s">
        <v>199</v>
      </c>
      <c r="D17" s="341" t="s">
        <v>222</v>
      </c>
      <c r="E17" s="341"/>
    </row>
    <row r="18" spans="1:14" ht="18" customHeight="1">
      <c r="A18" s="175"/>
      <c r="B18" s="209"/>
      <c r="C18" s="209"/>
      <c r="D18" s="325" t="s">
        <v>382</v>
      </c>
      <c r="E18" s="209" t="s">
        <v>227</v>
      </c>
    </row>
    <row r="19" spans="1:14" ht="19.5" customHeight="1">
      <c r="A19" s="175"/>
      <c r="B19" s="247"/>
      <c r="C19" s="206"/>
      <c r="D19" s="325" t="s">
        <v>382</v>
      </c>
      <c r="E19" s="241" t="s">
        <v>413</v>
      </c>
    </row>
    <row r="20" spans="1:14" ht="29.25" customHeight="1">
      <c r="A20" s="175"/>
      <c r="B20" s="247"/>
      <c r="C20" s="247"/>
      <c r="D20" s="325" t="s">
        <v>382</v>
      </c>
      <c r="E20" s="241" t="s">
        <v>228</v>
      </c>
      <c r="F20" s="201"/>
      <c r="G20" s="201"/>
      <c r="H20" s="201"/>
      <c r="I20" s="201"/>
      <c r="J20" s="201"/>
      <c r="K20" s="201"/>
      <c r="L20" s="201"/>
      <c r="M20" s="201"/>
      <c r="N20" s="201"/>
    </row>
    <row r="21" spans="1:14" ht="42.6" customHeight="1">
      <c r="A21" s="175"/>
      <c r="B21" s="247"/>
      <c r="C21" s="212" t="s">
        <v>200</v>
      </c>
      <c r="D21" s="338" t="s">
        <v>229</v>
      </c>
      <c r="E21" s="338"/>
    </row>
    <row r="22" spans="1:14" ht="18" customHeight="1">
      <c r="A22" s="175"/>
      <c r="B22" s="247"/>
      <c r="C22" s="212" t="s">
        <v>201</v>
      </c>
      <c r="D22" s="338" t="s">
        <v>242</v>
      </c>
      <c r="E22" s="338"/>
    </row>
    <row r="23" spans="1:14" ht="30" customHeight="1">
      <c r="A23" s="175"/>
      <c r="B23" s="247"/>
      <c r="C23" s="212" t="s">
        <v>202</v>
      </c>
      <c r="D23" s="338" t="s">
        <v>438</v>
      </c>
      <c r="E23" s="338"/>
    </row>
    <row r="24" spans="1:14" ht="18">
      <c r="A24" s="175"/>
      <c r="B24" s="247"/>
      <c r="C24" s="212"/>
      <c r="D24" s="325" t="s">
        <v>382</v>
      </c>
      <c r="E24" s="209" t="s">
        <v>440</v>
      </c>
    </row>
    <row r="25" spans="1:14" ht="18">
      <c r="A25" s="175"/>
      <c r="B25" s="247"/>
      <c r="C25" s="212"/>
      <c r="D25" s="325" t="s">
        <v>382</v>
      </c>
      <c r="E25" s="209" t="s">
        <v>439</v>
      </c>
    </row>
    <row r="26" spans="1:14" ht="18">
      <c r="A26" s="175"/>
      <c r="B26" s="247"/>
      <c r="C26" s="212"/>
      <c r="D26" s="325"/>
      <c r="E26" s="209"/>
    </row>
    <row r="27" spans="1:14" ht="7.5" customHeight="1">
      <c r="A27" s="175"/>
      <c r="B27" s="247"/>
      <c r="C27" s="212"/>
      <c r="D27" s="241"/>
      <c r="E27" s="241"/>
    </row>
    <row r="28" spans="1:14" ht="15.75">
      <c r="A28" s="175"/>
      <c r="B28" s="249" t="s">
        <v>231</v>
      </c>
      <c r="C28" s="212"/>
      <c r="D28" s="241"/>
      <c r="E28" s="241"/>
    </row>
    <row r="29" spans="1:14" ht="46.5" customHeight="1">
      <c r="A29" s="175"/>
      <c r="B29" s="247"/>
      <c r="C29" s="347" t="s">
        <v>237</v>
      </c>
      <c r="D29" s="347"/>
      <c r="E29" s="347"/>
    </row>
    <row r="30" spans="1:14" ht="7.5" customHeight="1">
      <c r="A30" s="175"/>
      <c r="B30" s="247"/>
      <c r="C30" s="209"/>
      <c r="D30" s="209"/>
      <c r="E30" s="209"/>
    </row>
    <row r="31" spans="1:14" ht="18" customHeight="1">
      <c r="A31" s="175"/>
      <c r="B31" s="348" t="s">
        <v>215</v>
      </c>
      <c r="C31" s="348"/>
      <c r="D31" s="348"/>
      <c r="E31" s="348"/>
    </row>
    <row r="32" spans="1:14" ht="31.5" customHeight="1">
      <c r="A32" s="175"/>
      <c r="B32" s="247"/>
      <c r="C32" s="347" t="s">
        <v>232</v>
      </c>
      <c r="D32" s="347"/>
      <c r="E32" s="347"/>
    </row>
    <row r="33" spans="1:5" ht="18" customHeight="1">
      <c r="A33" s="175"/>
      <c r="B33" s="247"/>
      <c r="C33" s="247"/>
      <c r="D33" s="325" t="s">
        <v>382</v>
      </c>
      <c r="E33" s="241" t="s">
        <v>203</v>
      </c>
    </row>
    <row r="34" spans="1:5" ht="18" customHeight="1">
      <c r="A34" s="175"/>
      <c r="B34" s="247"/>
      <c r="C34" s="247"/>
      <c r="D34" s="325" t="s">
        <v>382</v>
      </c>
      <c r="E34" s="241" t="s">
        <v>405</v>
      </c>
    </row>
    <row r="35" spans="1:5" ht="7.5" customHeight="1">
      <c r="A35" s="175"/>
      <c r="B35" s="247"/>
      <c r="C35" s="247"/>
      <c r="D35" s="213"/>
      <c r="E35" s="241"/>
    </row>
    <row r="36" spans="1:5" ht="30" customHeight="1">
      <c r="A36" s="175"/>
      <c r="B36" s="247"/>
      <c r="C36" s="347" t="s">
        <v>246</v>
      </c>
      <c r="D36" s="347"/>
      <c r="E36" s="347"/>
    </row>
    <row r="37" spans="1:5" ht="77.25" customHeight="1">
      <c r="A37" s="175"/>
      <c r="B37" s="247"/>
      <c r="C37" s="247"/>
      <c r="D37" s="325" t="s">
        <v>382</v>
      </c>
      <c r="E37" s="241" t="s">
        <v>406</v>
      </c>
    </row>
    <row r="38" spans="1:5" ht="7.5" customHeight="1">
      <c r="A38" s="175"/>
      <c r="B38" s="247"/>
      <c r="C38" s="247"/>
      <c r="D38" s="213"/>
      <c r="E38" s="241"/>
    </row>
    <row r="39" spans="1:5" ht="16.149999999999999" customHeight="1">
      <c r="A39" s="175"/>
      <c r="B39" s="247"/>
      <c r="C39" s="347" t="s">
        <v>233</v>
      </c>
      <c r="D39" s="347"/>
      <c r="E39" s="347"/>
    </row>
    <row r="40" spans="1:5" ht="46.9" customHeight="1">
      <c r="A40" s="175"/>
      <c r="B40" s="247"/>
      <c r="C40" s="209"/>
      <c r="D40" s="325" t="s">
        <v>382</v>
      </c>
      <c r="E40" s="209" t="s">
        <v>407</v>
      </c>
    </row>
    <row r="41" spans="1:5" ht="32.25" customHeight="1">
      <c r="A41" s="175"/>
      <c r="B41" s="247"/>
      <c r="C41" s="247"/>
      <c r="D41" s="243"/>
      <c r="E41" s="252" t="s">
        <v>247</v>
      </c>
    </row>
    <row r="42" spans="1:5" ht="15.75" customHeight="1">
      <c r="A42" s="175"/>
      <c r="B42" s="247"/>
      <c r="C42" s="247"/>
      <c r="D42" s="209"/>
      <c r="E42" s="253" t="s">
        <v>241</v>
      </c>
    </row>
    <row r="43" spans="1:5" ht="16.149999999999999" customHeight="1">
      <c r="A43" s="175"/>
      <c r="B43" s="247"/>
      <c r="C43" s="347" t="s">
        <v>347</v>
      </c>
      <c r="D43" s="347"/>
      <c r="E43" s="347"/>
    </row>
    <row r="44" spans="1:5" ht="46.9" customHeight="1">
      <c r="A44" s="175"/>
      <c r="B44" s="247"/>
      <c r="C44" s="209"/>
      <c r="D44" s="325" t="s">
        <v>382</v>
      </c>
      <c r="E44" s="209" t="s">
        <v>408</v>
      </c>
    </row>
    <row r="45" spans="1:5" ht="7.5" customHeight="1">
      <c r="A45" s="175"/>
      <c r="B45" s="247"/>
      <c r="C45" s="209"/>
      <c r="D45" s="209"/>
      <c r="E45" s="209"/>
    </row>
    <row r="46" spans="1:5" ht="18" customHeight="1">
      <c r="A46" s="175"/>
      <c r="B46" s="247"/>
      <c r="C46" s="347" t="s">
        <v>216</v>
      </c>
      <c r="D46" s="347"/>
      <c r="E46" s="347"/>
    </row>
    <row r="47" spans="1:5" ht="18" customHeight="1">
      <c r="A47" s="175"/>
      <c r="B47" s="247"/>
      <c r="C47" s="207"/>
      <c r="D47" s="325" t="s">
        <v>382</v>
      </c>
      <c r="E47" s="208" t="s">
        <v>204</v>
      </c>
    </row>
    <row r="48" spans="1:5" ht="18" customHeight="1">
      <c r="A48" s="175"/>
      <c r="B48" s="247"/>
      <c r="C48" s="207"/>
      <c r="D48" s="325" t="s">
        <v>382</v>
      </c>
      <c r="E48" s="208" t="s">
        <v>205</v>
      </c>
    </row>
    <row r="49" spans="1:5" ht="18" customHeight="1">
      <c r="A49" s="175"/>
      <c r="B49" s="247"/>
      <c r="C49" s="207"/>
      <c r="D49" s="325" t="s">
        <v>382</v>
      </c>
      <c r="E49" s="208" t="s">
        <v>206</v>
      </c>
    </row>
    <row r="50" spans="1:5" ht="18" customHeight="1">
      <c r="A50" s="175"/>
      <c r="B50" s="247"/>
      <c r="C50" s="207"/>
      <c r="D50" s="325" t="s">
        <v>382</v>
      </c>
      <c r="E50" s="208" t="s">
        <v>207</v>
      </c>
    </row>
    <row r="51" spans="1:5" ht="18" customHeight="1">
      <c r="A51" s="175"/>
      <c r="B51" s="247"/>
      <c r="C51" s="207"/>
      <c r="D51" s="325" t="s">
        <v>382</v>
      </c>
      <c r="E51" s="208" t="s">
        <v>248</v>
      </c>
    </row>
    <row r="52" spans="1:5" ht="48.75" customHeight="1">
      <c r="A52" s="175"/>
      <c r="B52" s="247"/>
      <c r="C52" s="207"/>
      <c r="D52" s="325" t="s">
        <v>382</v>
      </c>
      <c r="E52" s="209" t="s">
        <v>345</v>
      </c>
    </row>
    <row r="53" spans="1:5" ht="7.5" customHeight="1">
      <c r="A53" s="175"/>
      <c r="B53" s="247"/>
      <c r="C53" s="207"/>
      <c r="D53" s="213"/>
      <c r="E53" s="209"/>
    </row>
    <row r="54" spans="1:5" ht="78" customHeight="1">
      <c r="A54" s="175"/>
      <c r="B54" s="247"/>
      <c r="C54" s="347" t="s">
        <v>442</v>
      </c>
      <c r="D54" s="347"/>
      <c r="E54" s="347"/>
    </row>
    <row r="55" spans="1:5" ht="14.25" customHeight="1">
      <c r="A55" s="175"/>
      <c r="B55"/>
      <c r="C55" s="254"/>
      <c r="D55" s="254" t="s">
        <v>240</v>
      </c>
      <c r="E55" s="254"/>
    </row>
    <row r="56" spans="1:5" ht="18" customHeight="1">
      <c r="A56" s="175"/>
      <c r="B56" s="247"/>
      <c r="C56" s="247"/>
      <c r="D56" s="175"/>
      <c r="E56" s="244" t="s">
        <v>187</v>
      </c>
    </row>
    <row r="57" spans="1:5" ht="18" customHeight="1">
      <c r="A57" s="175"/>
      <c r="B57" s="247"/>
      <c r="C57" s="247"/>
      <c r="D57" s="175"/>
      <c r="E57" s="244" t="s">
        <v>409</v>
      </c>
    </row>
    <row r="58" spans="1:5" ht="7.5" customHeight="1">
      <c r="A58" s="175"/>
      <c r="B58" s="247"/>
      <c r="C58" s="210"/>
      <c r="D58" s="247"/>
      <c r="E58" s="175"/>
    </row>
    <row r="59" spans="1:5" ht="34.5" customHeight="1">
      <c r="A59" s="175"/>
      <c r="B59" s="247"/>
      <c r="C59" s="175"/>
      <c r="D59" s="215"/>
      <c r="E59" s="245" t="s">
        <v>188</v>
      </c>
    </row>
    <row r="60" spans="1:5" ht="18" customHeight="1">
      <c r="A60" s="175"/>
      <c r="B60" s="210"/>
      <c r="C60" s="247"/>
      <c r="D60" s="247"/>
      <c r="E60" s="175"/>
    </row>
    <row r="61" spans="1:5" ht="18" customHeight="1">
      <c r="A61" s="175"/>
      <c r="B61" s="247"/>
      <c r="C61" s="247"/>
      <c r="D61" s="247"/>
      <c r="E61" s="175"/>
    </row>
    <row r="62" spans="1:5" ht="18" customHeight="1">
      <c r="A62" s="175"/>
      <c r="B62" s="247"/>
      <c r="C62" s="247"/>
      <c r="D62" s="247"/>
      <c r="E62" s="175"/>
    </row>
    <row r="63" spans="1:5" ht="18" customHeight="1">
      <c r="A63" s="175"/>
      <c r="B63" s="247"/>
      <c r="C63" s="247"/>
      <c r="D63" s="247"/>
      <c r="E63" s="175"/>
    </row>
    <row r="64" spans="1:5" ht="18" customHeight="1">
      <c r="A64" s="175"/>
      <c r="B64" s="247"/>
      <c r="C64" s="247"/>
      <c r="D64" s="247"/>
      <c r="E64" s="175"/>
    </row>
    <row r="65" spans="1:15" ht="18" customHeight="1">
      <c r="A65" s="175"/>
      <c r="B65" s="247"/>
      <c r="C65" s="247"/>
      <c r="D65" s="247"/>
      <c r="E65" s="175"/>
    </row>
    <row r="66" spans="1:15" ht="45" customHeight="1">
      <c r="A66" s="175"/>
      <c r="B66" s="247"/>
      <c r="C66" s="247"/>
      <c r="D66" s="338" t="s">
        <v>410</v>
      </c>
      <c r="E66" s="338"/>
    </row>
    <row r="67" spans="1:15" ht="7.5" customHeight="1">
      <c r="A67" s="175"/>
      <c r="B67" s="242"/>
      <c r="C67" s="247"/>
      <c r="D67" s="247"/>
      <c r="E67" s="175"/>
    </row>
    <row r="68" spans="1:15" ht="43.5" customHeight="1">
      <c r="A68" s="175"/>
      <c r="B68" s="247"/>
      <c r="C68" s="338" t="s">
        <v>244</v>
      </c>
      <c r="D68" s="338"/>
      <c r="E68" s="338"/>
    </row>
    <row r="69" spans="1:15" ht="7.5" customHeight="1">
      <c r="A69" s="175"/>
      <c r="B69" s="242"/>
      <c r="C69" s="247"/>
      <c r="D69" s="247"/>
      <c r="E69" s="175"/>
    </row>
    <row r="70" spans="1:15" ht="41.25" customHeight="1">
      <c r="A70" s="175"/>
      <c r="B70" s="247"/>
      <c r="C70" s="338" t="s">
        <v>346</v>
      </c>
      <c r="D70" s="338"/>
      <c r="E70" s="338"/>
    </row>
    <row r="71" spans="1:15" ht="7.5" customHeight="1">
      <c r="A71" s="175"/>
      <c r="B71" s="242"/>
      <c r="C71" s="247"/>
      <c r="D71" s="247"/>
      <c r="E71" s="175"/>
    </row>
    <row r="72" spans="1:15" ht="18" customHeight="1">
      <c r="A72" s="175"/>
      <c r="B72" s="247"/>
      <c r="C72" s="345" t="s">
        <v>189</v>
      </c>
      <c r="D72" s="345"/>
      <c r="E72" s="345"/>
    </row>
    <row r="73" spans="1:15" ht="18" customHeight="1">
      <c r="A73" s="175"/>
      <c r="B73" s="346"/>
      <c r="C73" s="346"/>
      <c r="D73" s="346"/>
      <c r="E73" s="244"/>
      <c r="G73" s="200"/>
    </row>
    <row r="74" spans="1:15" ht="18" customHeight="1">
      <c r="A74" s="175"/>
      <c r="B74" s="346"/>
      <c r="C74" s="346"/>
      <c r="D74" s="346"/>
      <c r="E74" s="244"/>
      <c r="G74" s="200"/>
      <c r="K74" s="203"/>
      <c r="O74" s="204"/>
    </row>
    <row r="75" spans="1:15" ht="18" customHeight="1">
      <c r="A75" s="175"/>
      <c r="B75" s="175"/>
      <c r="C75" s="244"/>
      <c r="D75" s="244"/>
      <c r="E75" s="255" t="s">
        <v>192</v>
      </c>
    </row>
    <row r="76" spans="1:15" ht="7.5" customHeight="1">
      <c r="A76" s="175"/>
      <c r="B76" s="242"/>
      <c r="C76" s="247"/>
      <c r="D76" s="247"/>
      <c r="E76" s="175"/>
    </row>
    <row r="77" spans="1:15" ht="45" customHeight="1">
      <c r="A77" s="175"/>
      <c r="B77" s="175"/>
      <c r="C77" s="209"/>
      <c r="D77" s="209"/>
      <c r="E77" s="253" t="s">
        <v>426</v>
      </c>
    </row>
    <row r="78" spans="1:15" ht="7.5" customHeight="1">
      <c r="A78" s="175"/>
      <c r="B78" s="175"/>
      <c r="C78" s="209"/>
      <c r="D78" s="209"/>
      <c r="E78" s="209"/>
    </row>
    <row r="79" spans="1:15" ht="18" customHeight="1">
      <c r="A79" s="175"/>
      <c r="B79" s="343" t="s">
        <v>193</v>
      </c>
      <c r="C79" s="343"/>
      <c r="D79" s="343"/>
      <c r="E79" s="343"/>
    </row>
    <row r="80" spans="1:15" ht="18" customHeight="1">
      <c r="A80" s="175"/>
      <c r="B80" s="247"/>
      <c r="C80" s="344" t="s">
        <v>213</v>
      </c>
      <c r="D80" s="344"/>
      <c r="E80" s="344"/>
    </row>
    <row r="81" spans="1:5" ht="18" customHeight="1">
      <c r="A81" s="175"/>
      <c r="B81" s="247"/>
      <c r="C81" s="246"/>
      <c r="D81" s="325" t="s">
        <v>382</v>
      </c>
      <c r="E81" s="211" t="s">
        <v>212</v>
      </c>
    </row>
    <row r="82" spans="1:5" ht="18" customHeight="1">
      <c r="A82" s="175"/>
      <c r="B82" s="247"/>
      <c r="C82" s="344" t="s">
        <v>211</v>
      </c>
      <c r="D82" s="344"/>
      <c r="E82" s="344"/>
    </row>
    <row r="83" spans="1:5" ht="18" customHeight="1">
      <c r="A83" s="175"/>
      <c r="B83" s="242"/>
      <c r="C83" s="247"/>
      <c r="D83" s="325" t="s">
        <v>382</v>
      </c>
      <c r="E83" s="337" t="s">
        <v>441</v>
      </c>
    </row>
    <row r="84" spans="1:5" ht="18" customHeight="1">
      <c r="A84" s="175"/>
      <c r="B84" s="247"/>
      <c r="C84" s="243"/>
      <c r="D84" s="243"/>
      <c r="E84" s="243" t="s">
        <v>443</v>
      </c>
    </row>
    <row r="85" spans="1:5" ht="7.5" customHeight="1">
      <c r="A85" s="175"/>
      <c r="B85" s="242"/>
      <c r="C85" s="247"/>
      <c r="D85" s="247"/>
      <c r="E85" s="175"/>
    </row>
    <row r="86" spans="1:5" ht="18" customHeight="1">
      <c r="A86" s="175"/>
      <c r="B86" s="343" t="s">
        <v>194</v>
      </c>
      <c r="C86" s="343"/>
      <c r="D86" s="343"/>
      <c r="E86" s="343"/>
    </row>
    <row r="87" spans="1:5" ht="18" customHeight="1">
      <c r="A87" s="175"/>
      <c r="B87" s="228"/>
      <c r="C87" s="212" t="s">
        <v>197</v>
      </c>
      <c r="D87" s="338" t="s">
        <v>208</v>
      </c>
      <c r="E87" s="338"/>
    </row>
    <row r="88" spans="1:5" ht="42" customHeight="1">
      <c r="A88" s="175"/>
      <c r="B88" s="247"/>
      <c r="C88" s="214"/>
      <c r="D88" s="325" t="s">
        <v>382</v>
      </c>
      <c r="E88" s="209" t="s">
        <v>238</v>
      </c>
    </row>
    <row r="89" spans="1:5" ht="18" customHeight="1">
      <c r="A89" s="175"/>
      <c r="B89" s="228"/>
      <c r="C89" s="212" t="s">
        <v>198</v>
      </c>
      <c r="D89" s="338" t="s">
        <v>428</v>
      </c>
      <c r="E89" s="338"/>
    </row>
    <row r="90" spans="1:5" ht="17.25" customHeight="1">
      <c r="A90" s="175"/>
      <c r="B90" s="228"/>
      <c r="C90" s="251"/>
      <c r="D90" s="325" t="s">
        <v>382</v>
      </c>
      <c r="E90" s="250" t="s">
        <v>234</v>
      </c>
    </row>
    <row r="91" spans="1:5" ht="28.15" customHeight="1">
      <c r="A91" s="175"/>
      <c r="B91" s="247"/>
      <c r="C91" s="251"/>
      <c r="D91" s="325" t="s">
        <v>382</v>
      </c>
      <c r="E91" s="209" t="s">
        <v>429</v>
      </c>
    </row>
    <row r="92" spans="1:5" ht="18" customHeight="1">
      <c r="A92" s="175"/>
      <c r="B92" s="228"/>
      <c r="C92" s="212" t="s">
        <v>199</v>
      </c>
      <c r="D92" s="338" t="s">
        <v>430</v>
      </c>
      <c r="E92" s="338"/>
    </row>
    <row r="93" spans="1:5" ht="18" customHeight="1">
      <c r="A93" s="175"/>
      <c r="B93" s="247"/>
      <c r="C93" s="214"/>
      <c r="D93" s="325" t="s">
        <v>382</v>
      </c>
      <c r="E93" s="209" t="s">
        <v>239</v>
      </c>
    </row>
    <row r="94" spans="1:5" ht="27.75" customHeight="1">
      <c r="A94" s="175"/>
      <c r="B94" s="228"/>
      <c r="C94" s="212" t="s">
        <v>200</v>
      </c>
      <c r="D94" s="338" t="s">
        <v>235</v>
      </c>
      <c r="E94" s="338"/>
    </row>
    <row r="95" spans="1:5" ht="18">
      <c r="A95" s="175"/>
      <c r="B95" s="228"/>
      <c r="C95" s="212"/>
      <c r="D95" s="325" t="s">
        <v>382</v>
      </c>
      <c r="E95" s="209" t="s">
        <v>431</v>
      </c>
    </row>
    <row r="96" spans="1:5" ht="7.5" customHeight="1">
      <c r="A96" s="175"/>
      <c r="B96" s="242"/>
      <c r="C96" s="247"/>
      <c r="D96" s="247"/>
      <c r="E96" s="175"/>
    </row>
    <row r="97" spans="1:5" ht="18" customHeight="1">
      <c r="A97" s="175"/>
      <c r="B97" s="349" t="s">
        <v>329</v>
      </c>
      <c r="C97" s="349"/>
      <c r="D97" s="349"/>
      <c r="E97" s="349"/>
    </row>
    <row r="98" spans="1:5" ht="30" customHeight="1">
      <c r="A98" s="175"/>
      <c r="B98" s="247"/>
      <c r="C98" s="216" t="s">
        <v>197</v>
      </c>
      <c r="D98" s="338" t="s">
        <v>324</v>
      </c>
      <c r="E98" s="338"/>
    </row>
    <row r="99" spans="1:5" ht="49.5" customHeight="1">
      <c r="A99" s="175"/>
      <c r="B99" s="247"/>
      <c r="C99" s="216" t="s">
        <v>198</v>
      </c>
      <c r="D99" s="344" t="s">
        <v>427</v>
      </c>
      <c r="E99" s="344"/>
    </row>
    <row r="100" spans="1:5" ht="29.25" customHeight="1">
      <c r="A100" s="175"/>
      <c r="B100" s="247"/>
      <c r="C100" s="216"/>
      <c r="D100" s="246"/>
      <c r="E100" s="246"/>
    </row>
    <row r="101" spans="1:5" ht="29.25" customHeight="1">
      <c r="A101" s="175"/>
      <c r="B101" s="247"/>
      <c r="C101" s="216"/>
      <c r="D101" s="246"/>
      <c r="E101" s="246"/>
    </row>
    <row r="102" spans="1:5" ht="29.25" customHeight="1">
      <c r="A102" s="175"/>
      <c r="B102" s="247"/>
      <c r="C102" s="216"/>
      <c r="D102" s="246"/>
      <c r="E102" s="246"/>
    </row>
    <row r="103" spans="1:5" ht="29.25" customHeight="1">
      <c r="A103" s="175"/>
      <c r="B103" s="247"/>
      <c r="C103" s="216"/>
      <c r="D103" s="246"/>
      <c r="E103" s="246"/>
    </row>
    <row r="104" spans="1:5" ht="29.25" customHeight="1">
      <c r="A104" s="175"/>
      <c r="B104" s="247"/>
      <c r="C104" s="216"/>
      <c r="D104" s="246"/>
      <c r="E104" s="246"/>
    </row>
    <row r="105" spans="1:5" ht="7.5" customHeight="1">
      <c r="A105" s="175"/>
      <c r="B105" s="247"/>
      <c r="C105" s="247"/>
      <c r="D105" s="247"/>
      <c r="E105" s="175"/>
    </row>
    <row r="106" spans="1:5" ht="45.75" customHeight="1">
      <c r="A106" s="175"/>
      <c r="B106" s="247"/>
      <c r="C106" s="216" t="s">
        <v>199</v>
      </c>
      <c r="D106" s="338" t="s">
        <v>444</v>
      </c>
      <c r="E106" s="338"/>
    </row>
    <row r="107" spans="1:5" ht="45">
      <c r="A107" s="175"/>
      <c r="B107" s="247"/>
      <c r="C107" s="216"/>
      <c r="D107" s="241"/>
      <c r="E107" s="241" t="s">
        <v>445</v>
      </c>
    </row>
    <row r="108" spans="1:5" ht="46.5" customHeight="1">
      <c r="A108" s="175"/>
      <c r="B108" s="247"/>
      <c r="C108" s="216" t="s">
        <v>200</v>
      </c>
      <c r="D108" s="338" t="s">
        <v>432</v>
      </c>
      <c r="E108" s="338"/>
    </row>
    <row r="109" spans="1:5" ht="7.5" customHeight="1">
      <c r="A109" s="175"/>
      <c r="B109" s="247"/>
      <c r="C109" s="247"/>
      <c r="D109" s="247"/>
      <c r="E109" s="175"/>
    </row>
    <row r="110" spans="1:5" ht="18" customHeight="1">
      <c r="A110" s="175"/>
      <c r="B110" s="349" t="s">
        <v>195</v>
      </c>
      <c r="C110" s="349"/>
      <c r="D110" s="349"/>
      <c r="E110" s="349"/>
    </row>
    <row r="111" spans="1:5" ht="42.75" customHeight="1">
      <c r="A111" s="175"/>
      <c r="B111" s="247"/>
      <c r="C111" s="216" t="s">
        <v>197</v>
      </c>
      <c r="D111" s="338" t="s">
        <v>446</v>
      </c>
      <c r="E111" s="338"/>
    </row>
    <row r="112" spans="1:5" ht="30">
      <c r="A112" s="175"/>
      <c r="B112" s="247"/>
      <c r="C112" s="216"/>
      <c r="D112" s="325" t="s">
        <v>382</v>
      </c>
      <c r="E112" s="241" t="s">
        <v>447</v>
      </c>
    </row>
    <row r="113" spans="1:5">
      <c r="A113" s="175"/>
      <c r="B113" s="247"/>
      <c r="C113" s="216" t="s">
        <v>198</v>
      </c>
      <c r="D113" s="344" t="s">
        <v>434</v>
      </c>
      <c r="E113" s="344"/>
    </row>
    <row r="114" spans="1:5" ht="29.25" customHeight="1">
      <c r="A114" s="175"/>
      <c r="B114" s="247"/>
      <c r="C114" s="216" t="s">
        <v>199</v>
      </c>
      <c r="D114" s="344" t="s">
        <v>433</v>
      </c>
      <c r="E114" s="344"/>
    </row>
    <row r="115" spans="1:5" ht="7.5" customHeight="1">
      <c r="A115" s="175"/>
      <c r="B115" s="247"/>
      <c r="C115" s="247"/>
      <c r="D115" s="247"/>
      <c r="E115" s="175"/>
    </row>
    <row r="116" spans="1:5" ht="18" customHeight="1">
      <c r="A116" s="175"/>
      <c r="B116" s="343" t="s">
        <v>196</v>
      </c>
      <c r="C116" s="343"/>
      <c r="D116" s="343"/>
      <c r="E116" s="343"/>
    </row>
    <row r="117" spans="1:5" ht="30" customHeight="1">
      <c r="A117" s="175"/>
      <c r="B117" s="247"/>
      <c r="C117" s="216" t="s">
        <v>197</v>
      </c>
      <c r="D117" s="338" t="s">
        <v>436</v>
      </c>
      <c r="E117" s="338"/>
    </row>
    <row r="118" spans="1:5" ht="45.75" customHeight="1">
      <c r="A118" s="175"/>
      <c r="B118" s="247"/>
      <c r="C118" s="216" t="s">
        <v>198</v>
      </c>
      <c r="D118" s="338" t="s">
        <v>437</v>
      </c>
      <c r="E118" s="338"/>
    </row>
    <row r="119" spans="1:5" ht="30" customHeight="1">
      <c r="A119" s="175"/>
      <c r="B119" s="247"/>
      <c r="C119" s="216" t="s">
        <v>199</v>
      </c>
      <c r="D119" s="344" t="s">
        <v>435</v>
      </c>
      <c r="E119" s="344"/>
    </row>
    <row r="120" spans="1:5">
      <c r="A120" s="175"/>
      <c r="B120" s="247"/>
      <c r="C120" s="247"/>
      <c r="D120" s="247"/>
      <c r="E120" s="175"/>
    </row>
    <row r="121" spans="1:5"/>
    <row r="122" spans="1:5"/>
    <row r="123" spans="1:5"/>
    <row r="124" spans="1:5"/>
    <row r="125" spans="1:5"/>
    <row r="126" spans="1:5"/>
    <row r="127" spans="1:5"/>
    <row r="128" spans="1:5"/>
  </sheetData>
  <mergeCells count="45">
    <mergeCell ref="D94:E94"/>
    <mergeCell ref="D111:E111"/>
    <mergeCell ref="D113:E113"/>
    <mergeCell ref="D118:E118"/>
    <mergeCell ref="D119:E119"/>
    <mergeCell ref="B110:E110"/>
    <mergeCell ref="B116:E116"/>
    <mergeCell ref="B97:E97"/>
    <mergeCell ref="D98:E98"/>
    <mergeCell ref="D99:E99"/>
    <mergeCell ref="D108:E108"/>
    <mergeCell ref="D106:E106"/>
    <mergeCell ref="D114:E114"/>
    <mergeCell ref="D117:E117"/>
    <mergeCell ref="C29:E29"/>
    <mergeCell ref="B31:E31"/>
    <mergeCell ref="C32:E32"/>
    <mergeCell ref="C36:E36"/>
    <mergeCell ref="D7:E7"/>
    <mergeCell ref="D12:E12"/>
    <mergeCell ref="D17:E17"/>
    <mergeCell ref="D21:E21"/>
    <mergeCell ref="D22:E22"/>
    <mergeCell ref="D23:E23"/>
    <mergeCell ref="C46:E46"/>
    <mergeCell ref="C54:E54"/>
    <mergeCell ref="D66:E66"/>
    <mergeCell ref="C68:E68"/>
    <mergeCell ref="C43:E43"/>
    <mergeCell ref="D92:E92"/>
    <mergeCell ref="A1:E1"/>
    <mergeCell ref="B2:E2"/>
    <mergeCell ref="C4:E4"/>
    <mergeCell ref="C6:E6"/>
    <mergeCell ref="D89:E89"/>
    <mergeCell ref="B79:E79"/>
    <mergeCell ref="C80:E80"/>
    <mergeCell ref="C82:E82"/>
    <mergeCell ref="B86:E86"/>
    <mergeCell ref="C70:E70"/>
    <mergeCell ref="C72:E72"/>
    <mergeCell ref="B73:D73"/>
    <mergeCell ref="B74:D74"/>
    <mergeCell ref="D87:E87"/>
    <mergeCell ref="C39:E39"/>
  </mergeCells>
  <hyperlinks>
    <hyperlink ref="E81" r:id="rId1" xr:uid="{00000000-0004-0000-0000-000001000000}"/>
  </hyperlinks>
  <printOptions horizontalCentered="1"/>
  <pageMargins left="0" right="0" top="0.25" bottom="0.6" header="0.3" footer="0.3"/>
  <pageSetup scale="89" orientation="portrait" r:id="rId2"/>
  <headerFooter>
    <oddFooter>&amp;L&amp;9Bryant University Expense Report Directions&amp;R&amp;9Page &amp;P of &amp;N</oddFooter>
  </headerFooter>
  <rowBreaks count="2" manualBreakCount="2">
    <brk id="37" max="4" man="1"/>
    <brk id="77" max="4"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rocess">
    <tabColor rgb="FFFFFF00"/>
    <pageSetUpPr fitToPage="1"/>
  </sheetPr>
  <dimension ref="A1:WWG71"/>
  <sheetViews>
    <sheetView tabSelected="1" workbookViewId="0">
      <selection activeCell="B2" sqref="B2:X2"/>
    </sheetView>
  </sheetViews>
  <sheetFormatPr defaultColWidth="0" defaultRowHeight="12.75" zeroHeight="1"/>
  <cols>
    <col min="1" max="1" width="1.28515625" style="8" customWidth="1"/>
    <col min="2" max="2" width="8.42578125" style="1" customWidth="1"/>
    <col min="3" max="3" width="3.140625" style="1" customWidth="1"/>
    <col min="4" max="4" width="1.42578125" style="1" customWidth="1"/>
    <col min="5" max="5" width="1.28515625" style="1" customWidth="1"/>
    <col min="6" max="6" width="6.7109375" style="1" customWidth="1"/>
    <col min="7" max="7" width="4.85546875" style="1" customWidth="1"/>
    <col min="8" max="8" width="14.28515625" style="1" customWidth="1"/>
    <col min="9" max="9" width="13" style="1" customWidth="1"/>
    <col min="10" max="10" width="1.42578125" style="1" customWidth="1"/>
    <col min="11" max="11" width="2.7109375" style="1" customWidth="1"/>
    <col min="12" max="12" width="10" style="1" customWidth="1"/>
    <col min="13" max="13" width="1.140625" style="1" customWidth="1"/>
    <col min="14" max="14" width="11.140625" style="1" customWidth="1"/>
    <col min="15" max="15" width="2.42578125" style="1" customWidth="1"/>
    <col min="16" max="16" width="1" style="1" customWidth="1"/>
    <col min="17" max="17" width="12" style="1" customWidth="1"/>
    <col min="18" max="18" width="4.85546875" style="1" customWidth="1"/>
    <col min="19" max="19" width="5" style="1" customWidth="1"/>
    <col min="20" max="20" width="4.85546875" style="1" customWidth="1"/>
    <col min="21" max="21" width="1.140625" style="1" customWidth="1"/>
    <col min="22" max="22" width="5.28515625" style="1" customWidth="1"/>
    <col min="23" max="23" width="1.5703125" style="1" customWidth="1"/>
    <col min="24" max="24" width="8.85546875" style="1" customWidth="1"/>
    <col min="25" max="25" width="1" style="8" customWidth="1"/>
    <col min="26" max="256" width="9.140625" style="1" hidden="1"/>
    <col min="257" max="257" width="1.28515625" style="1" hidden="1"/>
    <col min="258" max="258" width="8.42578125" style="1" hidden="1"/>
    <col min="259" max="259" width="2.85546875" style="1" hidden="1"/>
    <col min="260" max="260" width="1.42578125" style="1" hidden="1"/>
    <col min="261" max="261" width="0.7109375" style="1" hidden="1"/>
    <col min="262" max="262" width="5.7109375" style="1" hidden="1"/>
    <col min="263" max="263" width="4.85546875" style="1" hidden="1"/>
    <col min="264" max="264" width="13.42578125" style="1" hidden="1"/>
    <col min="265" max="265" width="14.140625" style="1" hidden="1"/>
    <col min="266" max="266" width="1.140625" style="1" hidden="1"/>
    <col min="267" max="267" width="4" style="1" hidden="1"/>
    <col min="268" max="268" width="9.28515625" style="1" hidden="1"/>
    <col min="269" max="269" width="1.140625" style="1" hidden="1"/>
    <col min="270" max="270" width="11.140625" style="1" hidden="1"/>
    <col min="271" max="271" width="2.42578125" style="1" hidden="1"/>
    <col min="272" max="272" width="1" style="1" hidden="1"/>
    <col min="273" max="273" width="12" style="1" hidden="1"/>
    <col min="274" max="274" width="4.85546875" style="1" hidden="1"/>
    <col min="275" max="275" width="5" style="1" hidden="1"/>
    <col min="276" max="276" width="4.85546875" style="1" hidden="1"/>
    <col min="277" max="277" width="1.140625" style="1" hidden="1"/>
    <col min="278" max="278" width="5.28515625" style="1" hidden="1"/>
    <col min="279" max="279" width="1.5703125" style="1" hidden="1"/>
    <col min="280" max="280" width="8.85546875" style="1" hidden="1"/>
    <col min="281" max="281" width="0.5703125" style="1" hidden="1"/>
    <col min="282" max="512" width="9.140625" style="1" hidden="1"/>
    <col min="513" max="513" width="1.28515625" style="1" hidden="1"/>
    <col min="514" max="514" width="8.42578125" style="1" hidden="1"/>
    <col min="515" max="515" width="2.85546875" style="1" hidden="1"/>
    <col min="516" max="516" width="1.42578125" style="1" hidden="1"/>
    <col min="517" max="517" width="0.7109375" style="1" hidden="1"/>
    <col min="518" max="518" width="5.7109375" style="1" hidden="1"/>
    <col min="519" max="519" width="4.85546875" style="1" hidden="1"/>
    <col min="520" max="520" width="13.42578125" style="1" hidden="1"/>
    <col min="521" max="521" width="14.140625" style="1" hidden="1"/>
    <col min="522" max="522" width="1.140625" style="1" hidden="1"/>
    <col min="523" max="523" width="4" style="1" hidden="1"/>
    <col min="524" max="524" width="9.28515625" style="1" hidden="1"/>
    <col min="525" max="525" width="1.140625" style="1" hidden="1"/>
    <col min="526" max="526" width="11.140625" style="1" hidden="1"/>
    <col min="527" max="527" width="2.42578125" style="1" hidden="1"/>
    <col min="528" max="528" width="1" style="1" hidden="1"/>
    <col min="529" max="529" width="12" style="1" hidden="1"/>
    <col min="530" max="530" width="4.85546875" style="1" hidden="1"/>
    <col min="531" max="531" width="5" style="1" hidden="1"/>
    <col min="532" max="532" width="4.85546875" style="1" hidden="1"/>
    <col min="533" max="533" width="1.140625" style="1" hidden="1"/>
    <col min="534" max="534" width="5.28515625" style="1" hidden="1"/>
    <col min="535" max="535" width="1.5703125" style="1" hidden="1"/>
    <col min="536" max="536" width="8.85546875" style="1" hidden="1"/>
    <col min="537" max="537" width="0.5703125" style="1" hidden="1"/>
    <col min="538" max="768" width="9.140625" style="1" hidden="1"/>
    <col min="769" max="769" width="1.28515625" style="1" hidden="1"/>
    <col min="770" max="770" width="8.42578125" style="1" hidden="1"/>
    <col min="771" max="771" width="2.85546875" style="1" hidden="1"/>
    <col min="772" max="772" width="1.42578125" style="1" hidden="1"/>
    <col min="773" max="773" width="0.7109375" style="1" hidden="1"/>
    <col min="774" max="774" width="5.7109375" style="1" hidden="1"/>
    <col min="775" max="775" width="4.85546875" style="1" hidden="1"/>
    <col min="776" max="776" width="13.42578125" style="1" hidden="1"/>
    <col min="777" max="777" width="14.140625" style="1" hidden="1"/>
    <col min="778" max="778" width="1.140625" style="1" hidden="1"/>
    <col min="779" max="779" width="4" style="1" hidden="1"/>
    <col min="780" max="780" width="9.28515625" style="1" hidden="1"/>
    <col min="781" max="781" width="1.140625" style="1" hidden="1"/>
    <col min="782" max="782" width="11.140625" style="1" hidden="1"/>
    <col min="783" max="783" width="2.42578125" style="1" hidden="1"/>
    <col min="784" max="784" width="1" style="1" hidden="1"/>
    <col min="785" max="785" width="12" style="1" hidden="1"/>
    <col min="786" max="786" width="4.85546875" style="1" hidden="1"/>
    <col min="787" max="787" width="5" style="1" hidden="1"/>
    <col min="788" max="788" width="4.85546875" style="1" hidden="1"/>
    <col min="789" max="789" width="1.140625" style="1" hidden="1"/>
    <col min="790" max="790" width="5.28515625" style="1" hidden="1"/>
    <col min="791" max="791" width="1.5703125" style="1" hidden="1"/>
    <col min="792" max="792" width="8.85546875" style="1" hidden="1"/>
    <col min="793" max="793" width="0.5703125" style="1" hidden="1"/>
    <col min="794" max="1024" width="9.140625" style="1" hidden="1"/>
    <col min="1025" max="1025" width="1.28515625" style="1" hidden="1"/>
    <col min="1026" max="1026" width="8.42578125" style="1" hidden="1"/>
    <col min="1027" max="1027" width="2.85546875" style="1" hidden="1"/>
    <col min="1028" max="1028" width="1.42578125" style="1" hidden="1"/>
    <col min="1029" max="1029" width="0.7109375" style="1" hidden="1"/>
    <col min="1030" max="1030" width="5.7109375" style="1" hidden="1"/>
    <col min="1031" max="1031" width="4.85546875" style="1" hidden="1"/>
    <col min="1032" max="1032" width="13.42578125" style="1" hidden="1"/>
    <col min="1033" max="1033" width="14.140625" style="1" hidden="1"/>
    <col min="1034" max="1034" width="1.140625" style="1" hidden="1"/>
    <col min="1035" max="1035" width="4" style="1" hidden="1"/>
    <col min="1036" max="1036" width="9.28515625" style="1" hidden="1"/>
    <col min="1037" max="1037" width="1.140625" style="1" hidden="1"/>
    <col min="1038" max="1038" width="11.140625" style="1" hidden="1"/>
    <col min="1039" max="1039" width="2.42578125" style="1" hidden="1"/>
    <col min="1040" max="1040" width="1" style="1" hidden="1"/>
    <col min="1041" max="1041" width="12" style="1" hidden="1"/>
    <col min="1042" max="1042" width="4.85546875" style="1" hidden="1"/>
    <col min="1043" max="1043" width="5" style="1" hidden="1"/>
    <col min="1044" max="1044" width="4.85546875" style="1" hidden="1"/>
    <col min="1045" max="1045" width="1.140625" style="1" hidden="1"/>
    <col min="1046" max="1046" width="5.28515625" style="1" hidden="1"/>
    <col min="1047" max="1047" width="1.5703125" style="1" hidden="1"/>
    <col min="1048" max="1048" width="8.85546875" style="1" hidden="1"/>
    <col min="1049" max="1049" width="0.5703125" style="1" hidden="1"/>
    <col min="1050" max="1280" width="9.140625" style="1" hidden="1"/>
    <col min="1281" max="1281" width="1.28515625" style="1" hidden="1"/>
    <col min="1282" max="1282" width="8.42578125" style="1" hidden="1"/>
    <col min="1283" max="1283" width="2.85546875" style="1" hidden="1"/>
    <col min="1284" max="1284" width="1.42578125" style="1" hidden="1"/>
    <col min="1285" max="1285" width="0.7109375" style="1" hidden="1"/>
    <col min="1286" max="1286" width="5.7109375" style="1" hidden="1"/>
    <col min="1287" max="1287" width="4.85546875" style="1" hidden="1"/>
    <col min="1288" max="1288" width="13.42578125" style="1" hidden="1"/>
    <col min="1289" max="1289" width="14.140625" style="1" hidden="1"/>
    <col min="1290" max="1290" width="1.140625" style="1" hidden="1"/>
    <col min="1291" max="1291" width="4" style="1" hidden="1"/>
    <col min="1292" max="1292" width="9.28515625" style="1" hidden="1"/>
    <col min="1293" max="1293" width="1.140625" style="1" hidden="1"/>
    <col min="1294" max="1294" width="11.140625" style="1" hidden="1"/>
    <col min="1295" max="1295" width="2.42578125" style="1" hidden="1"/>
    <col min="1296" max="1296" width="1" style="1" hidden="1"/>
    <col min="1297" max="1297" width="12" style="1" hidden="1"/>
    <col min="1298" max="1298" width="4.85546875" style="1" hidden="1"/>
    <col min="1299" max="1299" width="5" style="1" hidden="1"/>
    <col min="1300" max="1300" width="4.85546875" style="1" hidden="1"/>
    <col min="1301" max="1301" width="1.140625" style="1" hidden="1"/>
    <col min="1302" max="1302" width="5.28515625" style="1" hidden="1"/>
    <col min="1303" max="1303" width="1.5703125" style="1" hidden="1"/>
    <col min="1304" max="1304" width="8.85546875" style="1" hidden="1"/>
    <col min="1305" max="1305" width="0.5703125" style="1" hidden="1"/>
    <col min="1306" max="1536" width="9.140625" style="1" hidden="1"/>
    <col min="1537" max="1537" width="1.28515625" style="1" hidden="1"/>
    <col min="1538" max="1538" width="8.42578125" style="1" hidden="1"/>
    <col min="1539" max="1539" width="2.85546875" style="1" hidden="1"/>
    <col min="1540" max="1540" width="1.42578125" style="1" hidden="1"/>
    <col min="1541" max="1541" width="0.7109375" style="1" hidden="1"/>
    <col min="1542" max="1542" width="5.7109375" style="1" hidden="1"/>
    <col min="1543" max="1543" width="4.85546875" style="1" hidden="1"/>
    <col min="1544" max="1544" width="13.42578125" style="1" hidden="1"/>
    <col min="1545" max="1545" width="14.140625" style="1" hidden="1"/>
    <col min="1546" max="1546" width="1.140625" style="1" hidden="1"/>
    <col min="1547" max="1547" width="4" style="1" hidden="1"/>
    <col min="1548" max="1548" width="9.28515625" style="1" hidden="1"/>
    <col min="1549" max="1549" width="1.140625" style="1" hidden="1"/>
    <col min="1550" max="1550" width="11.140625" style="1" hidden="1"/>
    <col min="1551" max="1551" width="2.42578125" style="1" hidden="1"/>
    <col min="1552" max="1552" width="1" style="1" hidden="1"/>
    <col min="1553" max="1553" width="12" style="1" hidden="1"/>
    <col min="1554" max="1554" width="4.85546875" style="1" hidden="1"/>
    <col min="1555" max="1555" width="5" style="1" hidden="1"/>
    <col min="1556" max="1556" width="4.85546875" style="1" hidden="1"/>
    <col min="1557" max="1557" width="1.140625" style="1" hidden="1"/>
    <col min="1558" max="1558" width="5.28515625" style="1" hidden="1"/>
    <col min="1559" max="1559" width="1.5703125" style="1" hidden="1"/>
    <col min="1560" max="1560" width="8.85546875" style="1" hidden="1"/>
    <col min="1561" max="1561" width="0.5703125" style="1" hidden="1"/>
    <col min="1562" max="1792" width="9.140625" style="1" hidden="1"/>
    <col min="1793" max="1793" width="1.28515625" style="1" hidden="1"/>
    <col min="1794" max="1794" width="8.42578125" style="1" hidden="1"/>
    <col min="1795" max="1795" width="2.85546875" style="1" hidden="1"/>
    <col min="1796" max="1796" width="1.42578125" style="1" hidden="1"/>
    <col min="1797" max="1797" width="0.7109375" style="1" hidden="1"/>
    <col min="1798" max="1798" width="5.7109375" style="1" hidden="1"/>
    <col min="1799" max="1799" width="4.85546875" style="1" hidden="1"/>
    <col min="1800" max="1800" width="13.42578125" style="1" hidden="1"/>
    <col min="1801" max="1801" width="14.140625" style="1" hidden="1"/>
    <col min="1802" max="1802" width="1.140625" style="1" hidden="1"/>
    <col min="1803" max="1803" width="4" style="1" hidden="1"/>
    <col min="1804" max="1804" width="9.28515625" style="1" hidden="1"/>
    <col min="1805" max="1805" width="1.140625" style="1" hidden="1"/>
    <col min="1806" max="1806" width="11.140625" style="1" hidden="1"/>
    <col min="1807" max="1807" width="2.42578125" style="1" hidden="1"/>
    <col min="1808" max="1808" width="1" style="1" hidden="1"/>
    <col min="1809" max="1809" width="12" style="1" hidden="1"/>
    <col min="1810" max="1810" width="4.85546875" style="1" hidden="1"/>
    <col min="1811" max="1811" width="5" style="1" hidden="1"/>
    <col min="1812" max="1812" width="4.85546875" style="1" hidden="1"/>
    <col min="1813" max="1813" width="1.140625" style="1" hidden="1"/>
    <col min="1814" max="1814" width="5.28515625" style="1" hidden="1"/>
    <col min="1815" max="1815" width="1.5703125" style="1" hidden="1"/>
    <col min="1816" max="1816" width="8.85546875" style="1" hidden="1"/>
    <col min="1817" max="1817" width="0.5703125" style="1" hidden="1"/>
    <col min="1818" max="2048" width="9.140625" style="1" hidden="1"/>
    <col min="2049" max="2049" width="1.28515625" style="1" hidden="1"/>
    <col min="2050" max="2050" width="8.42578125" style="1" hidden="1"/>
    <col min="2051" max="2051" width="2.85546875" style="1" hidden="1"/>
    <col min="2052" max="2052" width="1.42578125" style="1" hidden="1"/>
    <col min="2053" max="2053" width="0.7109375" style="1" hidden="1"/>
    <col min="2054" max="2054" width="5.7109375" style="1" hidden="1"/>
    <col min="2055" max="2055" width="4.85546875" style="1" hidden="1"/>
    <col min="2056" max="2056" width="13.42578125" style="1" hidden="1"/>
    <col min="2057" max="2057" width="14.140625" style="1" hidden="1"/>
    <col min="2058" max="2058" width="1.140625" style="1" hidden="1"/>
    <col min="2059" max="2059" width="4" style="1" hidden="1"/>
    <col min="2060" max="2060" width="9.28515625" style="1" hidden="1"/>
    <col min="2061" max="2061" width="1.140625" style="1" hidden="1"/>
    <col min="2062" max="2062" width="11.140625" style="1" hidden="1"/>
    <col min="2063" max="2063" width="2.42578125" style="1" hidden="1"/>
    <col min="2064" max="2064" width="1" style="1" hidden="1"/>
    <col min="2065" max="2065" width="12" style="1" hidden="1"/>
    <col min="2066" max="2066" width="4.85546875" style="1" hidden="1"/>
    <col min="2067" max="2067" width="5" style="1" hidden="1"/>
    <col min="2068" max="2068" width="4.85546875" style="1" hidden="1"/>
    <col min="2069" max="2069" width="1.140625" style="1" hidden="1"/>
    <col min="2070" max="2070" width="5.28515625" style="1" hidden="1"/>
    <col min="2071" max="2071" width="1.5703125" style="1" hidden="1"/>
    <col min="2072" max="2072" width="8.85546875" style="1" hidden="1"/>
    <col min="2073" max="2073" width="0.5703125" style="1" hidden="1"/>
    <col min="2074" max="2304" width="9.140625" style="1" hidden="1"/>
    <col min="2305" max="2305" width="1.28515625" style="1" hidden="1"/>
    <col min="2306" max="2306" width="8.42578125" style="1" hidden="1"/>
    <col min="2307" max="2307" width="2.85546875" style="1" hidden="1"/>
    <col min="2308" max="2308" width="1.42578125" style="1" hidden="1"/>
    <col min="2309" max="2309" width="0.7109375" style="1" hidden="1"/>
    <col min="2310" max="2310" width="5.7109375" style="1" hidden="1"/>
    <col min="2311" max="2311" width="4.85546875" style="1" hidden="1"/>
    <col min="2312" max="2312" width="13.42578125" style="1" hidden="1"/>
    <col min="2313" max="2313" width="14.140625" style="1" hidden="1"/>
    <col min="2314" max="2314" width="1.140625" style="1" hidden="1"/>
    <col min="2315" max="2315" width="4" style="1" hidden="1"/>
    <col min="2316" max="2316" width="9.28515625" style="1" hidden="1"/>
    <col min="2317" max="2317" width="1.140625" style="1" hidden="1"/>
    <col min="2318" max="2318" width="11.140625" style="1" hidden="1"/>
    <col min="2319" max="2319" width="2.42578125" style="1" hidden="1"/>
    <col min="2320" max="2320" width="1" style="1" hidden="1"/>
    <col min="2321" max="2321" width="12" style="1" hidden="1"/>
    <col min="2322" max="2322" width="4.85546875" style="1" hidden="1"/>
    <col min="2323" max="2323" width="5" style="1" hidden="1"/>
    <col min="2324" max="2324" width="4.85546875" style="1" hidden="1"/>
    <col min="2325" max="2325" width="1.140625" style="1" hidden="1"/>
    <col min="2326" max="2326" width="5.28515625" style="1" hidden="1"/>
    <col min="2327" max="2327" width="1.5703125" style="1" hidden="1"/>
    <col min="2328" max="2328" width="8.85546875" style="1" hidden="1"/>
    <col min="2329" max="2329" width="0.5703125" style="1" hidden="1"/>
    <col min="2330" max="2560" width="9.140625" style="1" hidden="1"/>
    <col min="2561" max="2561" width="1.28515625" style="1" hidden="1"/>
    <col min="2562" max="2562" width="8.42578125" style="1" hidden="1"/>
    <col min="2563" max="2563" width="2.85546875" style="1" hidden="1"/>
    <col min="2564" max="2564" width="1.42578125" style="1" hidden="1"/>
    <col min="2565" max="2565" width="0.7109375" style="1" hidden="1"/>
    <col min="2566" max="2566" width="5.7109375" style="1" hidden="1"/>
    <col min="2567" max="2567" width="4.85546875" style="1" hidden="1"/>
    <col min="2568" max="2568" width="13.42578125" style="1" hidden="1"/>
    <col min="2569" max="2569" width="14.140625" style="1" hidden="1"/>
    <col min="2570" max="2570" width="1.140625" style="1" hidden="1"/>
    <col min="2571" max="2571" width="4" style="1" hidden="1"/>
    <col min="2572" max="2572" width="9.28515625" style="1" hidden="1"/>
    <col min="2573" max="2573" width="1.140625" style="1" hidden="1"/>
    <col min="2574" max="2574" width="11.140625" style="1" hidden="1"/>
    <col min="2575" max="2575" width="2.42578125" style="1" hidden="1"/>
    <col min="2576" max="2576" width="1" style="1" hidden="1"/>
    <col min="2577" max="2577" width="12" style="1" hidden="1"/>
    <col min="2578" max="2578" width="4.85546875" style="1" hidden="1"/>
    <col min="2579" max="2579" width="5" style="1" hidden="1"/>
    <col min="2580" max="2580" width="4.85546875" style="1" hidden="1"/>
    <col min="2581" max="2581" width="1.140625" style="1" hidden="1"/>
    <col min="2582" max="2582" width="5.28515625" style="1" hidden="1"/>
    <col min="2583" max="2583" width="1.5703125" style="1" hidden="1"/>
    <col min="2584" max="2584" width="8.85546875" style="1" hidden="1"/>
    <col min="2585" max="2585" width="0.5703125" style="1" hidden="1"/>
    <col min="2586" max="2816" width="9.140625" style="1" hidden="1"/>
    <col min="2817" max="2817" width="1.28515625" style="1" hidden="1"/>
    <col min="2818" max="2818" width="8.42578125" style="1" hidden="1"/>
    <col min="2819" max="2819" width="2.85546875" style="1" hidden="1"/>
    <col min="2820" max="2820" width="1.42578125" style="1" hidden="1"/>
    <col min="2821" max="2821" width="0.7109375" style="1" hidden="1"/>
    <col min="2822" max="2822" width="5.7109375" style="1" hidden="1"/>
    <col min="2823" max="2823" width="4.85546875" style="1" hidden="1"/>
    <col min="2824" max="2824" width="13.42578125" style="1" hidden="1"/>
    <col min="2825" max="2825" width="14.140625" style="1" hidden="1"/>
    <col min="2826" max="2826" width="1.140625" style="1" hidden="1"/>
    <col min="2827" max="2827" width="4" style="1" hidden="1"/>
    <col min="2828" max="2828" width="9.28515625" style="1" hidden="1"/>
    <col min="2829" max="2829" width="1.140625" style="1" hidden="1"/>
    <col min="2830" max="2830" width="11.140625" style="1" hidden="1"/>
    <col min="2831" max="2831" width="2.42578125" style="1" hidden="1"/>
    <col min="2832" max="2832" width="1" style="1" hidden="1"/>
    <col min="2833" max="2833" width="12" style="1" hidden="1"/>
    <col min="2834" max="2834" width="4.85546875" style="1" hidden="1"/>
    <col min="2835" max="2835" width="5" style="1" hidden="1"/>
    <col min="2836" max="2836" width="4.85546875" style="1" hidden="1"/>
    <col min="2837" max="2837" width="1.140625" style="1" hidden="1"/>
    <col min="2838" max="2838" width="5.28515625" style="1" hidden="1"/>
    <col min="2839" max="2839" width="1.5703125" style="1" hidden="1"/>
    <col min="2840" max="2840" width="8.85546875" style="1" hidden="1"/>
    <col min="2841" max="2841" width="0.5703125" style="1" hidden="1"/>
    <col min="2842" max="3072" width="9.140625" style="1" hidden="1"/>
    <col min="3073" max="3073" width="1.28515625" style="1" hidden="1"/>
    <col min="3074" max="3074" width="8.42578125" style="1" hidden="1"/>
    <col min="3075" max="3075" width="2.85546875" style="1" hidden="1"/>
    <col min="3076" max="3076" width="1.42578125" style="1" hidden="1"/>
    <col min="3077" max="3077" width="0.7109375" style="1" hidden="1"/>
    <col min="3078" max="3078" width="5.7109375" style="1" hidden="1"/>
    <col min="3079" max="3079" width="4.85546875" style="1" hidden="1"/>
    <col min="3080" max="3080" width="13.42578125" style="1" hidden="1"/>
    <col min="3081" max="3081" width="14.140625" style="1" hidden="1"/>
    <col min="3082" max="3082" width="1.140625" style="1" hidden="1"/>
    <col min="3083" max="3083" width="4" style="1" hidden="1"/>
    <col min="3084" max="3084" width="9.28515625" style="1" hidden="1"/>
    <col min="3085" max="3085" width="1.140625" style="1" hidden="1"/>
    <col min="3086" max="3086" width="11.140625" style="1" hidden="1"/>
    <col min="3087" max="3087" width="2.42578125" style="1" hidden="1"/>
    <col min="3088" max="3088" width="1" style="1" hidden="1"/>
    <col min="3089" max="3089" width="12" style="1" hidden="1"/>
    <col min="3090" max="3090" width="4.85546875" style="1" hidden="1"/>
    <col min="3091" max="3091" width="5" style="1" hidden="1"/>
    <col min="3092" max="3092" width="4.85546875" style="1" hidden="1"/>
    <col min="3093" max="3093" width="1.140625" style="1" hidden="1"/>
    <col min="3094" max="3094" width="5.28515625" style="1" hidden="1"/>
    <col min="3095" max="3095" width="1.5703125" style="1" hidden="1"/>
    <col min="3096" max="3096" width="8.85546875" style="1" hidden="1"/>
    <col min="3097" max="3097" width="0.5703125" style="1" hidden="1"/>
    <col min="3098" max="3328" width="9.140625" style="1" hidden="1"/>
    <col min="3329" max="3329" width="1.28515625" style="1" hidden="1"/>
    <col min="3330" max="3330" width="8.42578125" style="1" hidden="1"/>
    <col min="3331" max="3331" width="2.85546875" style="1" hidden="1"/>
    <col min="3332" max="3332" width="1.42578125" style="1" hidden="1"/>
    <col min="3333" max="3333" width="0.7109375" style="1" hidden="1"/>
    <col min="3334" max="3334" width="5.7109375" style="1" hidden="1"/>
    <col min="3335" max="3335" width="4.85546875" style="1" hidden="1"/>
    <col min="3336" max="3336" width="13.42578125" style="1" hidden="1"/>
    <col min="3337" max="3337" width="14.140625" style="1" hidden="1"/>
    <col min="3338" max="3338" width="1.140625" style="1" hidden="1"/>
    <col min="3339" max="3339" width="4" style="1" hidden="1"/>
    <col min="3340" max="3340" width="9.28515625" style="1" hidden="1"/>
    <col min="3341" max="3341" width="1.140625" style="1" hidden="1"/>
    <col min="3342" max="3342" width="11.140625" style="1" hidden="1"/>
    <col min="3343" max="3343" width="2.42578125" style="1" hidden="1"/>
    <col min="3344" max="3344" width="1" style="1" hidden="1"/>
    <col min="3345" max="3345" width="12" style="1" hidden="1"/>
    <col min="3346" max="3346" width="4.85546875" style="1" hidden="1"/>
    <col min="3347" max="3347" width="5" style="1" hidden="1"/>
    <col min="3348" max="3348" width="4.85546875" style="1" hidden="1"/>
    <col min="3349" max="3349" width="1.140625" style="1" hidden="1"/>
    <col min="3350" max="3350" width="5.28515625" style="1" hidden="1"/>
    <col min="3351" max="3351" width="1.5703125" style="1" hidden="1"/>
    <col min="3352" max="3352" width="8.85546875" style="1" hidden="1"/>
    <col min="3353" max="3353" width="0.5703125" style="1" hidden="1"/>
    <col min="3354" max="3584" width="9.140625" style="1" hidden="1"/>
    <col min="3585" max="3585" width="1.28515625" style="1" hidden="1"/>
    <col min="3586" max="3586" width="8.42578125" style="1" hidden="1"/>
    <col min="3587" max="3587" width="2.85546875" style="1" hidden="1"/>
    <col min="3588" max="3588" width="1.42578125" style="1" hidden="1"/>
    <col min="3589" max="3589" width="0.7109375" style="1" hidden="1"/>
    <col min="3590" max="3590" width="5.7109375" style="1" hidden="1"/>
    <col min="3591" max="3591" width="4.85546875" style="1" hidden="1"/>
    <col min="3592" max="3592" width="13.42578125" style="1" hidden="1"/>
    <col min="3593" max="3593" width="14.140625" style="1" hidden="1"/>
    <col min="3594" max="3594" width="1.140625" style="1" hidden="1"/>
    <col min="3595" max="3595" width="4" style="1" hidden="1"/>
    <col min="3596" max="3596" width="9.28515625" style="1" hidden="1"/>
    <col min="3597" max="3597" width="1.140625" style="1" hidden="1"/>
    <col min="3598" max="3598" width="11.140625" style="1" hidden="1"/>
    <col min="3599" max="3599" width="2.42578125" style="1" hidden="1"/>
    <col min="3600" max="3600" width="1" style="1" hidden="1"/>
    <col min="3601" max="3601" width="12" style="1" hidden="1"/>
    <col min="3602" max="3602" width="4.85546875" style="1" hidden="1"/>
    <col min="3603" max="3603" width="5" style="1" hidden="1"/>
    <col min="3604" max="3604" width="4.85546875" style="1" hidden="1"/>
    <col min="3605" max="3605" width="1.140625" style="1" hidden="1"/>
    <col min="3606" max="3606" width="5.28515625" style="1" hidden="1"/>
    <col min="3607" max="3607" width="1.5703125" style="1" hidden="1"/>
    <col min="3608" max="3608" width="8.85546875" style="1" hidden="1"/>
    <col min="3609" max="3609" width="0.5703125" style="1" hidden="1"/>
    <col min="3610" max="3840" width="9.140625" style="1" hidden="1"/>
    <col min="3841" max="3841" width="1.28515625" style="1" hidden="1"/>
    <col min="3842" max="3842" width="8.42578125" style="1" hidden="1"/>
    <col min="3843" max="3843" width="2.85546875" style="1" hidden="1"/>
    <col min="3844" max="3844" width="1.42578125" style="1" hidden="1"/>
    <col min="3845" max="3845" width="0.7109375" style="1" hidden="1"/>
    <col min="3846" max="3846" width="5.7109375" style="1" hidden="1"/>
    <col min="3847" max="3847" width="4.85546875" style="1" hidden="1"/>
    <col min="3848" max="3848" width="13.42578125" style="1" hidden="1"/>
    <col min="3849" max="3849" width="14.140625" style="1" hidden="1"/>
    <col min="3850" max="3850" width="1.140625" style="1" hidden="1"/>
    <col min="3851" max="3851" width="4" style="1" hidden="1"/>
    <col min="3852" max="3852" width="9.28515625" style="1" hidden="1"/>
    <col min="3853" max="3853" width="1.140625" style="1" hidden="1"/>
    <col min="3854" max="3854" width="11.140625" style="1" hidden="1"/>
    <col min="3855" max="3855" width="2.42578125" style="1" hidden="1"/>
    <col min="3856" max="3856" width="1" style="1" hidden="1"/>
    <col min="3857" max="3857" width="12" style="1" hidden="1"/>
    <col min="3858" max="3858" width="4.85546875" style="1" hidden="1"/>
    <col min="3859" max="3859" width="5" style="1" hidden="1"/>
    <col min="3860" max="3860" width="4.85546875" style="1" hidden="1"/>
    <col min="3861" max="3861" width="1.140625" style="1" hidden="1"/>
    <col min="3862" max="3862" width="5.28515625" style="1" hidden="1"/>
    <col min="3863" max="3863" width="1.5703125" style="1" hidden="1"/>
    <col min="3864" max="3864" width="8.85546875" style="1" hidden="1"/>
    <col min="3865" max="3865" width="0.5703125" style="1" hidden="1"/>
    <col min="3866" max="4096" width="9.140625" style="1" hidden="1"/>
    <col min="4097" max="4097" width="1.28515625" style="1" hidden="1"/>
    <col min="4098" max="4098" width="8.42578125" style="1" hidden="1"/>
    <col min="4099" max="4099" width="2.85546875" style="1" hidden="1"/>
    <col min="4100" max="4100" width="1.42578125" style="1" hidden="1"/>
    <col min="4101" max="4101" width="0.7109375" style="1" hidden="1"/>
    <col min="4102" max="4102" width="5.7109375" style="1" hidden="1"/>
    <col min="4103" max="4103" width="4.85546875" style="1" hidden="1"/>
    <col min="4104" max="4104" width="13.42578125" style="1" hidden="1"/>
    <col min="4105" max="4105" width="14.140625" style="1" hidden="1"/>
    <col min="4106" max="4106" width="1.140625" style="1" hidden="1"/>
    <col min="4107" max="4107" width="4" style="1" hidden="1"/>
    <col min="4108" max="4108" width="9.28515625" style="1" hidden="1"/>
    <col min="4109" max="4109" width="1.140625" style="1" hidden="1"/>
    <col min="4110" max="4110" width="11.140625" style="1" hidden="1"/>
    <col min="4111" max="4111" width="2.42578125" style="1" hidden="1"/>
    <col min="4112" max="4112" width="1" style="1" hidden="1"/>
    <col min="4113" max="4113" width="12" style="1" hidden="1"/>
    <col min="4114" max="4114" width="4.85546875" style="1" hidden="1"/>
    <col min="4115" max="4115" width="5" style="1" hidden="1"/>
    <col min="4116" max="4116" width="4.85546875" style="1" hidden="1"/>
    <col min="4117" max="4117" width="1.140625" style="1" hidden="1"/>
    <col min="4118" max="4118" width="5.28515625" style="1" hidden="1"/>
    <col min="4119" max="4119" width="1.5703125" style="1" hidden="1"/>
    <col min="4120" max="4120" width="8.85546875" style="1" hidden="1"/>
    <col min="4121" max="4121" width="0.5703125" style="1" hidden="1"/>
    <col min="4122" max="4352" width="9.140625" style="1" hidden="1"/>
    <col min="4353" max="4353" width="1.28515625" style="1" hidden="1"/>
    <col min="4354" max="4354" width="8.42578125" style="1" hidden="1"/>
    <col min="4355" max="4355" width="2.85546875" style="1" hidden="1"/>
    <col min="4356" max="4356" width="1.42578125" style="1" hidden="1"/>
    <col min="4357" max="4357" width="0.7109375" style="1" hidden="1"/>
    <col min="4358" max="4358" width="5.7109375" style="1" hidden="1"/>
    <col min="4359" max="4359" width="4.85546875" style="1" hidden="1"/>
    <col min="4360" max="4360" width="13.42578125" style="1" hidden="1"/>
    <col min="4361" max="4361" width="14.140625" style="1" hidden="1"/>
    <col min="4362" max="4362" width="1.140625" style="1" hidden="1"/>
    <col min="4363" max="4363" width="4" style="1" hidden="1"/>
    <col min="4364" max="4364" width="9.28515625" style="1" hidden="1"/>
    <col min="4365" max="4365" width="1.140625" style="1" hidden="1"/>
    <col min="4366" max="4366" width="11.140625" style="1" hidden="1"/>
    <col min="4367" max="4367" width="2.42578125" style="1" hidden="1"/>
    <col min="4368" max="4368" width="1" style="1" hidden="1"/>
    <col min="4369" max="4369" width="12" style="1" hidden="1"/>
    <col min="4370" max="4370" width="4.85546875" style="1" hidden="1"/>
    <col min="4371" max="4371" width="5" style="1" hidden="1"/>
    <col min="4372" max="4372" width="4.85546875" style="1" hidden="1"/>
    <col min="4373" max="4373" width="1.140625" style="1" hidden="1"/>
    <col min="4374" max="4374" width="5.28515625" style="1" hidden="1"/>
    <col min="4375" max="4375" width="1.5703125" style="1" hidden="1"/>
    <col min="4376" max="4376" width="8.85546875" style="1" hidden="1"/>
    <col min="4377" max="4377" width="0.5703125" style="1" hidden="1"/>
    <col min="4378" max="4608" width="9.140625" style="1" hidden="1"/>
    <col min="4609" max="4609" width="1.28515625" style="1" hidden="1"/>
    <col min="4610" max="4610" width="8.42578125" style="1" hidden="1"/>
    <col min="4611" max="4611" width="2.85546875" style="1" hidden="1"/>
    <col min="4612" max="4612" width="1.42578125" style="1" hidden="1"/>
    <col min="4613" max="4613" width="0.7109375" style="1" hidden="1"/>
    <col min="4614" max="4614" width="5.7109375" style="1" hidden="1"/>
    <col min="4615" max="4615" width="4.85546875" style="1" hidden="1"/>
    <col min="4616" max="4616" width="13.42578125" style="1" hidden="1"/>
    <col min="4617" max="4617" width="14.140625" style="1" hidden="1"/>
    <col min="4618" max="4618" width="1.140625" style="1" hidden="1"/>
    <col min="4619" max="4619" width="4" style="1" hidden="1"/>
    <col min="4620" max="4620" width="9.28515625" style="1" hidden="1"/>
    <col min="4621" max="4621" width="1.140625" style="1" hidden="1"/>
    <col min="4622" max="4622" width="11.140625" style="1" hidden="1"/>
    <col min="4623" max="4623" width="2.42578125" style="1" hidden="1"/>
    <col min="4624" max="4624" width="1" style="1" hidden="1"/>
    <col min="4625" max="4625" width="12" style="1" hidden="1"/>
    <col min="4626" max="4626" width="4.85546875" style="1" hidden="1"/>
    <col min="4627" max="4627" width="5" style="1" hidden="1"/>
    <col min="4628" max="4628" width="4.85546875" style="1" hidden="1"/>
    <col min="4629" max="4629" width="1.140625" style="1" hidden="1"/>
    <col min="4630" max="4630" width="5.28515625" style="1" hidden="1"/>
    <col min="4631" max="4631" width="1.5703125" style="1" hidden="1"/>
    <col min="4632" max="4632" width="8.85546875" style="1" hidden="1"/>
    <col min="4633" max="4633" width="0.5703125" style="1" hidden="1"/>
    <col min="4634" max="4864" width="9.140625" style="1" hidden="1"/>
    <col min="4865" max="4865" width="1.28515625" style="1" hidden="1"/>
    <col min="4866" max="4866" width="8.42578125" style="1" hidden="1"/>
    <col min="4867" max="4867" width="2.85546875" style="1" hidden="1"/>
    <col min="4868" max="4868" width="1.42578125" style="1" hidden="1"/>
    <col min="4869" max="4869" width="0.7109375" style="1" hidden="1"/>
    <col min="4870" max="4870" width="5.7109375" style="1" hidden="1"/>
    <col min="4871" max="4871" width="4.85546875" style="1" hidden="1"/>
    <col min="4872" max="4872" width="13.42578125" style="1" hidden="1"/>
    <col min="4873" max="4873" width="14.140625" style="1" hidden="1"/>
    <col min="4874" max="4874" width="1.140625" style="1" hidden="1"/>
    <col min="4875" max="4875" width="4" style="1" hidden="1"/>
    <col min="4876" max="4876" width="9.28515625" style="1" hidden="1"/>
    <col min="4877" max="4877" width="1.140625" style="1" hidden="1"/>
    <col min="4878" max="4878" width="11.140625" style="1" hidden="1"/>
    <col min="4879" max="4879" width="2.42578125" style="1" hidden="1"/>
    <col min="4880" max="4880" width="1" style="1" hidden="1"/>
    <col min="4881" max="4881" width="12" style="1" hidden="1"/>
    <col min="4882" max="4882" width="4.85546875" style="1" hidden="1"/>
    <col min="4883" max="4883" width="5" style="1" hidden="1"/>
    <col min="4884" max="4884" width="4.85546875" style="1" hidden="1"/>
    <col min="4885" max="4885" width="1.140625" style="1" hidden="1"/>
    <col min="4886" max="4886" width="5.28515625" style="1" hidden="1"/>
    <col min="4887" max="4887" width="1.5703125" style="1" hidden="1"/>
    <col min="4888" max="4888" width="8.85546875" style="1" hidden="1"/>
    <col min="4889" max="4889" width="0.5703125" style="1" hidden="1"/>
    <col min="4890" max="5120" width="9.140625" style="1" hidden="1"/>
    <col min="5121" max="5121" width="1.28515625" style="1" hidden="1"/>
    <col min="5122" max="5122" width="8.42578125" style="1" hidden="1"/>
    <col min="5123" max="5123" width="2.85546875" style="1" hidden="1"/>
    <col min="5124" max="5124" width="1.42578125" style="1" hidden="1"/>
    <col min="5125" max="5125" width="0.7109375" style="1" hidden="1"/>
    <col min="5126" max="5126" width="5.7109375" style="1" hidden="1"/>
    <col min="5127" max="5127" width="4.85546875" style="1" hidden="1"/>
    <col min="5128" max="5128" width="13.42578125" style="1" hidden="1"/>
    <col min="5129" max="5129" width="14.140625" style="1" hidden="1"/>
    <col min="5130" max="5130" width="1.140625" style="1" hidden="1"/>
    <col min="5131" max="5131" width="4" style="1" hidden="1"/>
    <col min="5132" max="5132" width="9.28515625" style="1" hidden="1"/>
    <col min="5133" max="5133" width="1.140625" style="1" hidden="1"/>
    <col min="5134" max="5134" width="11.140625" style="1" hidden="1"/>
    <col min="5135" max="5135" width="2.42578125" style="1" hidden="1"/>
    <col min="5136" max="5136" width="1" style="1" hidden="1"/>
    <col min="5137" max="5137" width="12" style="1" hidden="1"/>
    <col min="5138" max="5138" width="4.85546875" style="1" hidden="1"/>
    <col min="5139" max="5139" width="5" style="1" hidden="1"/>
    <col min="5140" max="5140" width="4.85546875" style="1" hidden="1"/>
    <col min="5141" max="5141" width="1.140625" style="1" hidden="1"/>
    <col min="5142" max="5142" width="5.28515625" style="1" hidden="1"/>
    <col min="5143" max="5143" width="1.5703125" style="1" hidden="1"/>
    <col min="5144" max="5144" width="8.85546875" style="1" hidden="1"/>
    <col min="5145" max="5145" width="0.5703125" style="1" hidden="1"/>
    <col min="5146" max="5376" width="9.140625" style="1" hidden="1"/>
    <col min="5377" max="5377" width="1.28515625" style="1" hidden="1"/>
    <col min="5378" max="5378" width="8.42578125" style="1" hidden="1"/>
    <col min="5379" max="5379" width="2.85546875" style="1" hidden="1"/>
    <col min="5380" max="5380" width="1.42578125" style="1" hidden="1"/>
    <col min="5381" max="5381" width="0.7109375" style="1" hidden="1"/>
    <col min="5382" max="5382" width="5.7109375" style="1" hidden="1"/>
    <col min="5383" max="5383" width="4.85546875" style="1" hidden="1"/>
    <col min="5384" max="5384" width="13.42578125" style="1" hidden="1"/>
    <col min="5385" max="5385" width="14.140625" style="1" hidden="1"/>
    <col min="5386" max="5386" width="1.140625" style="1" hidden="1"/>
    <col min="5387" max="5387" width="4" style="1" hidden="1"/>
    <col min="5388" max="5388" width="9.28515625" style="1" hidden="1"/>
    <col min="5389" max="5389" width="1.140625" style="1" hidden="1"/>
    <col min="5390" max="5390" width="11.140625" style="1" hidden="1"/>
    <col min="5391" max="5391" width="2.42578125" style="1" hidden="1"/>
    <col min="5392" max="5392" width="1" style="1" hidden="1"/>
    <col min="5393" max="5393" width="12" style="1" hidden="1"/>
    <col min="5394" max="5394" width="4.85546875" style="1" hidden="1"/>
    <col min="5395" max="5395" width="5" style="1" hidden="1"/>
    <col min="5396" max="5396" width="4.85546875" style="1" hidden="1"/>
    <col min="5397" max="5397" width="1.140625" style="1" hidden="1"/>
    <col min="5398" max="5398" width="5.28515625" style="1" hidden="1"/>
    <col min="5399" max="5399" width="1.5703125" style="1" hidden="1"/>
    <col min="5400" max="5400" width="8.85546875" style="1" hidden="1"/>
    <col min="5401" max="5401" width="0.5703125" style="1" hidden="1"/>
    <col min="5402" max="5632" width="9.140625" style="1" hidden="1"/>
    <col min="5633" max="5633" width="1.28515625" style="1" hidden="1"/>
    <col min="5634" max="5634" width="8.42578125" style="1" hidden="1"/>
    <col min="5635" max="5635" width="2.85546875" style="1" hidden="1"/>
    <col min="5636" max="5636" width="1.42578125" style="1" hidden="1"/>
    <col min="5637" max="5637" width="0.7109375" style="1" hidden="1"/>
    <col min="5638" max="5638" width="5.7109375" style="1" hidden="1"/>
    <col min="5639" max="5639" width="4.85546875" style="1" hidden="1"/>
    <col min="5640" max="5640" width="13.42578125" style="1" hidden="1"/>
    <col min="5641" max="5641" width="14.140625" style="1" hidden="1"/>
    <col min="5642" max="5642" width="1.140625" style="1" hidden="1"/>
    <col min="5643" max="5643" width="4" style="1" hidden="1"/>
    <col min="5644" max="5644" width="9.28515625" style="1" hidden="1"/>
    <col min="5645" max="5645" width="1.140625" style="1" hidden="1"/>
    <col min="5646" max="5646" width="11.140625" style="1" hidden="1"/>
    <col min="5647" max="5647" width="2.42578125" style="1" hidden="1"/>
    <col min="5648" max="5648" width="1" style="1" hidden="1"/>
    <col min="5649" max="5649" width="12" style="1" hidden="1"/>
    <col min="5650" max="5650" width="4.85546875" style="1" hidden="1"/>
    <col min="5651" max="5651" width="5" style="1" hidden="1"/>
    <col min="5652" max="5652" width="4.85546875" style="1" hidden="1"/>
    <col min="5653" max="5653" width="1.140625" style="1" hidden="1"/>
    <col min="5654" max="5654" width="5.28515625" style="1" hidden="1"/>
    <col min="5655" max="5655" width="1.5703125" style="1" hidden="1"/>
    <col min="5656" max="5656" width="8.85546875" style="1" hidden="1"/>
    <col min="5657" max="5657" width="0.5703125" style="1" hidden="1"/>
    <col min="5658" max="5888" width="9.140625" style="1" hidden="1"/>
    <col min="5889" max="5889" width="1.28515625" style="1" hidden="1"/>
    <col min="5890" max="5890" width="8.42578125" style="1" hidden="1"/>
    <col min="5891" max="5891" width="2.85546875" style="1" hidden="1"/>
    <col min="5892" max="5892" width="1.42578125" style="1" hidden="1"/>
    <col min="5893" max="5893" width="0.7109375" style="1" hidden="1"/>
    <col min="5894" max="5894" width="5.7109375" style="1" hidden="1"/>
    <col min="5895" max="5895" width="4.85546875" style="1" hidden="1"/>
    <col min="5896" max="5896" width="13.42578125" style="1" hidden="1"/>
    <col min="5897" max="5897" width="14.140625" style="1" hidden="1"/>
    <col min="5898" max="5898" width="1.140625" style="1" hidden="1"/>
    <col min="5899" max="5899" width="4" style="1" hidden="1"/>
    <col min="5900" max="5900" width="9.28515625" style="1" hidden="1"/>
    <col min="5901" max="5901" width="1.140625" style="1" hidden="1"/>
    <col min="5902" max="5902" width="11.140625" style="1" hidden="1"/>
    <col min="5903" max="5903" width="2.42578125" style="1" hidden="1"/>
    <col min="5904" max="5904" width="1" style="1" hidden="1"/>
    <col min="5905" max="5905" width="12" style="1" hidden="1"/>
    <col min="5906" max="5906" width="4.85546875" style="1" hidden="1"/>
    <col min="5907" max="5907" width="5" style="1" hidden="1"/>
    <col min="5908" max="5908" width="4.85546875" style="1" hidden="1"/>
    <col min="5909" max="5909" width="1.140625" style="1" hidden="1"/>
    <col min="5910" max="5910" width="5.28515625" style="1" hidden="1"/>
    <col min="5911" max="5911" width="1.5703125" style="1" hidden="1"/>
    <col min="5912" max="5912" width="8.85546875" style="1" hidden="1"/>
    <col min="5913" max="5913" width="0.5703125" style="1" hidden="1"/>
    <col min="5914" max="6144" width="9.140625" style="1" hidden="1"/>
    <col min="6145" max="6145" width="1.28515625" style="1" hidden="1"/>
    <col min="6146" max="6146" width="8.42578125" style="1" hidden="1"/>
    <col min="6147" max="6147" width="2.85546875" style="1" hidden="1"/>
    <col min="6148" max="6148" width="1.42578125" style="1" hidden="1"/>
    <col min="6149" max="6149" width="0.7109375" style="1" hidden="1"/>
    <col min="6150" max="6150" width="5.7109375" style="1" hidden="1"/>
    <col min="6151" max="6151" width="4.85546875" style="1" hidden="1"/>
    <col min="6152" max="6152" width="13.42578125" style="1" hidden="1"/>
    <col min="6153" max="6153" width="14.140625" style="1" hidden="1"/>
    <col min="6154" max="6154" width="1.140625" style="1" hidden="1"/>
    <col min="6155" max="6155" width="4" style="1" hidden="1"/>
    <col min="6156" max="6156" width="9.28515625" style="1" hidden="1"/>
    <col min="6157" max="6157" width="1.140625" style="1" hidden="1"/>
    <col min="6158" max="6158" width="11.140625" style="1" hidden="1"/>
    <col min="6159" max="6159" width="2.42578125" style="1" hidden="1"/>
    <col min="6160" max="6160" width="1" style="1" hidden="1"/>
    <col min="6161" max="6161" width="12" style="1" hidden="1"/>
    <col min="6162" max="6162" width="4.85546875" style="1" hidden="1"/>
    <col min="6163" max="6163" width="5" style="1" hidden="1"/>
    <col min="6164" max="6164" width="4.85546875" style="1" hidden="1"/>
    <col min="6165" max="6165" width="1.140625" style="1" hidden="1"/>
    <col min="6166" max="6166" width="5.28515625" style="1" hidden="1"/>
    <col min="6167" max="6167" width="1.5703125" style="1" hidden="1"/>
    <col min="6168" max="6168" width="8.85546875" style="1" hidden="1"/>
    <col min="6169" max="6169" width="0.5703125" style="1" hidden="1"/>
    <col min="6170" max="6400" width="9.140625" style="1" hidden="1"/>
    <col min="6401" max="6401" width="1.28515625" style="1" hidden="1"/>
    <col min="6402" max="6402" width="8.42578125" style="1" hidden="1"/>
    <col min="6403" max="6403" width="2.85546875" style="1" hidden="1"/>
    <col min="6404" max="6404" width="1.42578125" style="1" hidden="1"/>
    <col min="6405" max="6405" width="0.7109375" style="1" hidden="1"/>
    <col min="6406" max="6406" width="5.7109375" style="1" hidden="1"/>
    <col min="6407" max="6407" width="4.85546875" style="1" hidden="1"/>
    <col min="6408" max="6408" width="13.42578125" style="1" hidden="1"/>
    <col min="6409" max="6409" width="14.140625" style="1" hidden="1"/>
    <col min="6410" max="6410" width="1.140625" style="1" hidden="1"/>
    <col min="6411" max="6411" width="4" style="1" hidden="1"/>
    <col min="6412" max="6412" width="9.28515625" style="1" hidden="1"/>
    <col min="6413" max="6413" width="1.140625" style="1" hidden="1"/>
    <col min="6414" max="6414" width="11.140625" style="1" hidden="1"/>
    <col min="6415" max="6415" width="2.42578125" style="1" hidden="1"/>
    <col min="6416" max="6416" width="1" style="1" hidden="1"/>
    <col min="6417" max="6417" width="12" style="1" hidden="1"/>
    <col min="6418" max="6418" width="4.85546875" style="1" hidden="1"/>
    <col min="6419" max="6419" width="5" style="1" hidden="1"/>
    <col min="6420" max="6420" width="4.85546875" style="1" hidden="1"/>
    <col min="6421" max="6421" width="1.140625" style="1" hidden="1"/>
    <col min="6422" max="6422" width="5.28515625" style="1" hidden="1"/>
    <col min="6423" max="6423" width="1.5703125" style="1" hidden="1"/>
    <col min="6424" max="6424" width="8.85546875" style="1" hidden="1"/>
    <col min="6425" max="6425" width="0.5703125" style="1" hidden="1"/>
    <col min="6426" max="6656" width="9.140625" style="1" hidden="1"/>
    <col min="6657" max="6657" width="1.28515625" style="1" hidden="1"/>
    <col min="6658" max="6658" width="8.42578125" style="1" hidden="1"/>
    <col min="6659" max="6659" width="2.85546875" style="1" hidden="1"/>
    <col min="6660" max="6660" width="1.42578125" style="1" hidden="1"/>
    <col min="6661" max="6661" width="0.7109375" style="1" hidden="1"/>
    <col min="6662" max="6662" width="5.7109375" style="1" hidden="1"/>
    <col min="6663" max="6663" width="4.85546875" style="1" hidden="1"/>
    <col min="6664" max="6664" width="13.42578125" style="1" hidden="1"/>
    <col min="6665" max="6665" width="14.140625" style="1" hidden="1"/>
    <col min="6666" max="6666" width="1.140625" style="1" hidden="1"/>
    <col min="6667" max="6667" width="4" style="1" hidden="1"/>
    <col min="6668" max="6668" width="9.28515625" style="1" hidden="1"/>
    <col min="6669" max="6669" width="1.140625" style="1" hidden="1"/>
    <col min="6670" max="6670" width="11.140625" style="1" hidden="1"/>
    <col min="6671" max="6671" width="2.42578125" style="1" hidden="1"/>
    <col min="6672" max="6672" width="1" style="1" hidden="1"/>
    <col min="6673" max="6673" width="12" style="1" hidden="1"/>
    <col min="6674" max="6674" width="4.85546875" style="1" hidden="1"/>
    <col min="6675" max="6675" width="5" style="1" hidden="1"/>
    <col min="6676" max="6676" width="4.85546875" style="1" hidden="1"/>
    <col min="6677" max="6677" width="1.140625" style="1" hidden="1"/>
    <col min="6678" max="6678" width="5.28515625" style="1" hidden="1"/>
    <col min="6679" max="6679" width="1.5703125" style="1" hidden="1"/>
    <col min="6680" max="6680" width="8.85546875" style="1" hidden="1"/>
    <col min="6681" max="6681" width="0.5703125" style="1" hidden="1"/>
    <col min="6682" max="6912" width="9.140625" style="1" hidden="1"/>
    <col min="6913" max="6913" width="1.28515625" style="1" hidden="1"/>
    <col min="6914" max="6914" width="8.42578125" style="1" hidden="1"/>
    <col min="6915" max="6915" width="2.85546875" style="1" hidden="1"/>
    <col min="6916" max="6916" width="1.42578125" style="1" hidden="1"/>
    <col min="6917" max="6917" width="0.7109375" style="1" hidden="1"/>
    <col min="6918" max="6918" width="5.7109375" style="1" hidden="1"/>
    <col min="6919" max="6919" width="4.85546875" style="1" hidden="1"/>
    <col min="6920" max="6920" width="13.42578125" style="1" hidden="1"/>
    <col min="6921" max="6921" width="14.140625" style="1" hidden="1"/>
    <col min="6922" max="6922" width="1.140625" style="1" hidden="1"/>
    <col min="6923" max="6923" width="4" style="1" hidden="1"/>
    <col min="6924" max="6924" width="9.28515625" style="1" hidden="1"/>
    <col min="6925" max="6925" width="1.140625" style="1" hidden="1"/>
    <col min="6926" max="6926" width="11.140625" style="1" hidden="1"/>
    <col min="6927" max="6927" width="2.42578125" style="1" hidden="1"/>
    <col min="6928" max="6928" width="1" style="1" hidden="1"/>
    <col min="6929" max="6929" width="12" style="1" hidden="1"/>
    <col min="6930" max="6930" width="4.85546875" style="1" hidden="1"/>
    <col min="6931" max="6931" width="5" style="1" hidden="1"/>
    <col min="6932" max="6932" width="4.85546875" style="1" hidden="1"/>
    <col min="6933" max="6933" width="1.140625" style="1" hidden="1"/>
    <col min="6934" max="6934" width="5.28515625" style="1" hidden="1"/>
    <col min="6935" max="6935" width="1.5703125" style="1" hidden="1"/>
    <col min="6936" max="6936" width="8.85546875" style="1" hidden="1"/>
    <col min="6937" max="6937" width="0.5703125" style="1" hidden="1"/>
    <col min="6938" max="7168" width="9.140625" style="1" hidden="1"/>
    <col min="7169" max="7169" width="1.28515625" style="1" hidden="1"/>
    <col min="7170" max="7170" width="8.42578125" style="1" hidden="1"/>
    <col min="7171" max="7171" width="2.85546875" style="1" hidden="1"/>
    <col min="7172" max="7172" width="1.42578125" style="1" hidden="1"/>
    <col min="7173" max="7173" width="0.7109375" style="1" hidden="1"/>
    <col min="7174" max="7174" width="5.7109375" style="1" hidden="1"/>
    <col min="7175" max="7175" width="4.85546875" style="1" hidden="1"/>
    <col min="7176" max="7176" width="13.42578125" style="1" hidden="1"/>
    <col min="7177" max="7177" width="14.140625" style="1" hidden="1"/>
    <col min="7178" max="7178" width="1.140625" style="1" hidden="1"/>
    <col min="7179" max="7179" width="4" style="1" hidden="1"/>
    <col min="7180" max="7180" width="9.28515625" style="1" hidden="1"/>
    <col min="7181" max="7181" width="1.140625" style="1" hidden="1"/>
    <col min="7182" max="7182" width="11.140625" style="1" hidden="1"/>
    <col min="7183" max="7183" width="2.42578125" style="1" hidden="1"/>
    <col min="7184" max="7184" width="1" style="1" hidden="1"/>
    <col min="7185" max="7185" width="12" style="1" hidden="1"/>
    <col min="7186" max="7186" width="4.85546875" style="1" hidden="1"/>
    <col min="7187" max="7187" width="5" style="1" hidden="1"/>
    <col min="7188" max="7188" width="4.85546875" style="1" hidden="1"/>
    <col min="7189" max="7189" width="1.140625" style="1" hidden="1"/>
    <col min="7190" max="7190" width="5.28515625" style="1" hidden="1"/>
    <col min="7191" max="7191" width="1.5703125" style="1" hidden="1"/>
    <col min="7192" max="7192" width="8.85546875" style="1" hidden="1"/>
    <col min="7193" max="7193" width="0.5703125" style="1" hidden="1"/>
    <col min="7194" max="7424" width="9.140625" style="1" hidden="1"/>
    <col min="7425" max="7425" width="1.28515625" style="1" hidden="1"/>
    <col min="7426" max="7426" width="8.42578125" style="1" hidden="1"/>
    <col min="7427" max="7427" width="2.85546875" style="1" hidden="1"/>
    <col min="7428" max="7428" width="1.42578125" style="1" hidden="1"/>
    <col min="7429" max="7429" width="0.7109375" style="1" hidden="1"/>
    <col min="7430" max="7430" width="5.7109375" style="1" hidden="1"/>
    <col min="7431" max="7431" width="4.85546875" style="1" hidden="1"/>
    <col min="7432" max="7432" width="13.42578125" style="1" hidden="1"/>
    <col min="7433" max="7433" width="14.140625" style="1" hidden="1"/>
    <col min="7434" max="7434" width="1.140625" style="1" hidden="1"/>
    <col min="7435" max="7435" width="4" style="1" hidden="1"/>
    <col min="7436" max="7436" width="9.28515625" style="1" hidden="1"/>
    <col min="7437" max="7437" width="1.140625" style="1" hidden="1"/>
    <col min="7438" max="7438" width="11.140625" style="1" hidden="1"/>
    <col min="7439" max="7439" width="2.42578125" style="1" hidden="1"/>
    <col min="7440" max="7440" width="1" style="1" hidden="1"/>
    <col min="7441" max="7441" width="12" style="1" hidden="1"/>
    <col min="7442" max="7442" width="4.85546875" style="1" hidden="1"/>
    <col min="7443" max="7443" width="5" style="1" hidden="1"/>
    <col min="7444" max="7444" width="4.85546875" style="1" hidden="1"/>
    <col min="7445" max="7445" width="1.140625" style="1" hidden="1"/>
    <col min="7446" max="7446" width="5.28515625" style="1" hidden="1"/>
    <col min="7447" max="7447" width="1.5703125" style="1" hidden="1"/>
    <col min="7448" max="7448" width="8.85546875" style="1" hidden="1"/>
    <col min="7449" max="7449" width="0.5703125" style="1" hidden="1"/>
    <col min="7450" max="7680" width="9.140625" style="1" hidden="1"/>
    <col min="7681" max="7681" width="1.28515625" style="1" hidden="1"/>
    <col min="7682" max="7682" width="8.42578125" style="1" hidden="1"/>
    <col min="7683" max="7683" width="2.85546875" style="1" hidden="1"/>
    <col min="7684" max="7684" width="1.42578125" style="1" hidden="1"/>
    <col min="7685" max="7685" width="0.7109375" style="1" hidden="1"/>
    <col min="7686" max="7686" width="5.7109375" style="1" hidden="1"/>
    <col min="7687" max="7687" width="4.85546875" style="1" hidden="1"/>
    <col min="7688" max="7688" width="13.42578125" style="1" hidden="1"/>
    <col min="7689" max="7689" width="14.140625" style="1" hidden="1"/>
    <col min="7690" max="7690" width="1.140625" style="1" hidden="1"/>
    <col min="7691" max="7691" width="4" style="1" hidden="1"/>
    <col min="7692" max="7692" width="9.28515625" style="1" hidden="1"/>
    <col min="7693" max="7693" width="1.140625" style="1" hidden="1"/>
    <col min="7694" max="7694" width="11.140625" style="1" hidden="1"/>
    <col min="7695" max="7695" width="2.42578125" style="1" hidden="1"/>
    <col min="7696" max="7696" width="1" style="1" hidden="1"/>
    <col min="7697" max="7697" width="12" style="1" hidden="1"/>
    <col min="7698" max="7698" width="4.85546875" style="1" hidden="1"/>
    <col min="7699" max="7699" width="5" style="1" hidden="1"/>
    <col min="7700" max="7700" width="4.85546875" style="1" hidden="1"/>
    <col min="7701" max="7701" width="1.140625" style="1" hidden="1"/>
    <col min="7702" max="7702" width="5.28515625" style="1" hidden="1"/>
    <col min="7703" max="7703" width="1.5703125" style="1" hidden="1"/>
    <col min="7704" max="7704" width="8.85546875" style="1" hidden="1"/>
    <col min="7705" max="7705" width="0.5703125" style="1" hidden="1"/>
    <col min="7706" max="7936" width="9.140625" style="1" hidden="1"/>
    <col min="7937" max="7937" width="1.28515625" style="1" hidden="1"/>
    <col min="7938" max="7938" width="8.42578125" style="1" hidden="1"/>
    <col min="7939" max="7939" width="2.85546875" style="1" hidden="1"/>
    <col min="7940" max="7940" width="1.42578125" style="1" hidden="1"/>
    <col min="7941" max="7941" width="0.7109375" style="1" hidden="1"/>
    <col min="7942" max="7942" width="5.7109375" style="1" hidden="1"/>
    <col min="7943" max="7943" width="4.85546875" style="1" hidden="1"/>
    <col min="7944" max="7944" width="13.42578125" style="1" hidden="1"/>
    <col min="7945" max="7945" width="14.140625" style="1" hidden="1"/>
    <col min="7946" max="7946" width="1.140625" style="1" hidden="1"/>
    <col min="7947" max="7947" width="4" style="1" hidden="1"/>
    <col min="7948" max="7948" width="9.28515625" style="1" hidden="1"/>
    <col min="7949" max="7949" width="1.140625" style="1" hidden="1"/>
    <col min="7950" max="7950" width="11.140625" style="1" hidden="1"/>
    <col min="7951" max="7951" width="2.42578125" style="1" hidden="1"/>
    <col min="7952" max="7952" width="1" style="1" hidden="1"/>
    <col min="7953" max="7953" width="12" style="1" hidden="1"/>
    <col min="7954" max="7954" width="4.85546875" style="1" hidden="1"/>
    <col min="7955" max="7955" width="5" style="1" hidden="1"/>
    <col min="7956" max="7956" width="4.85546875" style="1" hidden="1"/>
    <col min="7957" max="7957" width="1.140625" style="1" hidden="1"/>
    <col min="7958" max="7958" width="5.28515625" style="1" hidden="1"/>
    <col min="7959" max="7959" width="1.5703125" style="1" hidden="1"/>
    <col min="7960" max="7960" width="8.85546875" style="1" hidden="1"/>
    <col min="7961" max="7961" width="0.5703125" style="1" hidden="1"/>
    <col min="7962" max="8192" width="9.140625" style="1" hidden="1"/>
    <col min="8193" max="8193" width="1.28515625" style="1" hidden="1"/>
    <col min="8194" max="8194" width="8.42578125" style="1" hidden="1"/>
    <col min="8195" max="8195" width="2.85546875" style="1" hidden="1"/>
    <col min="8196" max="8196" width="1.42578125" style="1" hidden="1"/>
    <col min="8197" max="8197" width="0.7109375" style="1" hidden="1"/>
    <col min="8198" max="8198" width="5.7109375" style="1" hidden="1"/>
    <col min="8199" max="8199" width="4.85546875" style="1" hidden="1"/>
    <col min="8200" max="8200" width="13.42578125" style="1" hidden="1"/>
    <col min="8201" max="8201" width="14.140625" style="1" hidden="1"/>
    <col min="8202" max="8202" width="1.140625" style="1" hidden="1"/>
    <col min="8203" max="8203" width="4" style="1" hidden="1"/>
    <col min="8204" max="8204" width="9.28515625" style="1" hidden="1"/>
    <col min="8205" max="8205" width="1.140625" style="1" hidden="1"/>
    <col min="8206" max="8206" width="11.140625" style="1" hidden="1"/>
    <col min="8207" max="8207" width="2.42578125" style="1" hidden="1"/>
    <col min="8208" max="8208" width="1" style="1" hidden="1"/>
    <col min="8209" max="8209" width="12" style="1" hidden="1"/>
    <col min="8210" max="8210" width="4.85546875" style="1" hidden="1"/>
    <col min="8211" max="8211" width="5" style="1" hidden="1"/>
    <col min="8212" max="8212" width="4.85546875" style="1" hidden="1"/>
    <col min="8213" max="8213" width="1.140625" style="1" hidden="1"/>
    <col min="8214" max="8214" width="5.28515625" style="1" hidden="1"/>
    <col min="8215" max="8215" width="1.5703125" style="1" hidden="1"/>
    <col min="8216" max="8216" width="8.85546875" style="1" hidden="1"/>
    <col min="8217" max="8217" width="0.5703125" style="1" hidden="1"/>
    <col min="8218" max="8448" width="9.140625" style="1" hidden="1"/>
    <col min="8449" max="8449" width="1.28515625" style="1" hidden="1"/>
    <col min="8450" max="8450" width="8.42578125" style="1" hidden="1"/>
    <col min="8451" max="8451" width="2.85546875" style="1" hidden="1"/>
    <col min="8452" max="8452" width="1.42578125" style="1" hidden="1"/>
    <col min="8453" max="8453" width="0.7109375" style="1" hidden="1"/>
    <col min="8454" max="8454" width="5.7109375" style="1" hidden="1"/>
    <col min="8455" max="8455" width="4.85546875" style="1" hidden="1"/>
    <col min="8456" max="8456" width="13.42578125" style="1" hidden="1"/>
    <col min="8457" max="8457" width="14.140625" style="1" hidden="1"/>
    <col min="8458" max="8458" width="1.140625" style="1" hidden="1"/>
    <col min="8459" max="8459" width="4" style="1" hidden="1"/>
    <col min="8460" max="8460" width="9.28515625" style="1" hidden="1"/>
    <col min="8461" max="8461" width="1.140625" style="1" hidden="1"/>
    <col min="8462" max="8462" width="11.140625" style="1" hidden="1"/>
    <col min="8463" max="8463" width="2.42578125" style="1" hidden="1"/>
    <col min="8464" max="8464" width="1" style="1" hidden="1"/>
    <col min="8465" max="8465" width="12" style="1" hidden="1"/>
    <col min="8466" max="8466" width="4.85546875" style="1" hidden="1"/>
    <col min="8467" max="8467" width="5" style="1" hidden="1"/>
    <col min="8468" max="8468" width="4.85546875" style="1" hidden="1"/>
    <col min="8469" max="8469" width="1.140625" style="1" hidden="1"/>
    <col min="8470" max="8470" width="5.28515625" style="1" hidden="1"/>
    <col min="8471" max="8471" width="1.5703125" style="1" hidden="1"/>
    <col min="8472" max="8472" width="8.85546875" style="1" hidden="1"/>
    <col min="8473" max="8473" width="0.5703125" style="1" hidden="1"/>
    <col min="8474" max="8704" width="9.140625" style="1" hidden="1"/>
    <col min="8705" max="8705" width="1.28515625" style="1" hidden="1"/>
    <col min="8706" max="8706" width="8.42578125" style="1" hidden="1"/>
    <col min="8707" max="8707" width="2.85546875" style="1" hidden="1"/>
    <col min="8708" max="8708" width="1.42578125" style="1" hidden="1"/>
    <col min="8709" max="8709" width="0.7109375" style="1" hidden="1"/>
    <col min="8710" max="8710" width="5.7109375" style="1" hidden="1"/>
    <col min="8711" max="8711" width="4.85546875" style="1" hidden="1"/>
    <col min="8712" max="8712" width="13.42578125" style="1" hidden="1"/>
    <col min="8713" max="8713" width="14.140625" style="1" hidden="1"/>
    <col min="8714" max="8714" width="1.140625" style="1" hidden="1"/>
    <col min="8715" max="8715" width="4" style="1" hidden="1"/>
    <col min="8716" max="8716" width="9.28515625" style="1" hidden="1"/>
    <col min="8717" max="8717" width="1.140625" style="1" hidden="1"/>
    <col min="8718" max="8718" width="11.140625" style="1" hidden="1"/>
    <col min="8719" max="8719" width="2.42578125" style="1" hidden="1"/>
    <col min="8720" max="8720" width="1" style="1" hidden="1"/>
    <col min="8721" max="8721" width="12" style="1" hidden="1"/>
    <col min="8722" max="8722" width="4.85546875" style="1" hidden="1"/>
    <col min="8723" max="8723" width="5" style="1" hidden="1"/>
    <col min="8724" max="8724" width="4.85546875" style="1" hidden="1"/>
    <col min="8725" max="8725" width="1.140625" style="1" hidden="1"/>
    <col min="8726" max="8726" width="5.28515625" style="1" hidden="1"/>
    <col min="8727" max="8727" width="1.5703125" style="1" hidden="1"/>
    <col min="8728" max="8728" width="8.85546875" style="1" hidden="1"/>
    <col min="8729" max="8729" width="0.5703125" style="1" hidden="1"/>
    <col min="8730" max="8960" width="9.140625" style="1" hidden="1"/>
    <col min="8961" max="8961" width="1.28515625" style="1" hidden="1"/>
    <col min="8962" max="8962" width="8.42578125" style="1" hidden="1"/>
    <col min="8963" max="8963" width="2.85546875" style="1" hidden="1"/>
    <col min="8964" max="8964" width="1.42578125" style="1" hidden="1"/>
    <col min="8965" max="8965" width="0.7109375" style="1" hidden="1"/>
    <col min="8966" max="8966" width="5.7109375" style="1" hidden="1"/>
    <col min="8967" max="8967" width="4.85546875" style="1" hidden="1"/>
    <col min="8968" max="8968" width="13.42578125" style="1" hidden="1"/>
    <col min="8969" max="8969" width="14.140625" style="1" hidden="1"/>
    <col min="8970" max="8970" width="1.140625" style="1" hidden="1"/>
    <col min="8971" max="8971" width="4" style="1" hidden="1"/>
    <col min="8972" max="8972" width="9.28515625" style="1" hidden="1"/>
    <col min="8973" max="8973" width="1.140625" style="1" hidden="1"/>
    <col min="8974" max="8974" width="11.140625" style="1" hidden="1"/>
    <col min="8975" max="8975" width="2.42578125" style="1" hidden="1"/>
    <col min="8976" max="8976" width="1" style="1" hidden="1"/>
    <col min="8977" max="8977" width="12" style="1" hidden="1"/>
    <col min="8978" max="8978" width="4.85546875" style="1" hidden="1"/>
    <col min="8979" max="8979" width="5" style="1" hidden="1"/>
    <col min="8980" max="8980" width="4.85546875" style="1" hidden="1"/>
    <col min="8981" max="8981" width="1.140625" style="1" hidden="1"/>
    <col min="8982" max="8982" width="5.28515625" style="1" hidden="1"/>
    <col min="8983" max="8983" width="1.5703125" style="1" hidden="1"/>
    <col min="8984" max="8984" width="8.85546875" style="1" hidden="1"/>
    <col min="8985" max="8985" width="0.5703125" style="1" hidden="1"/>
    <col min="8986" max="9216" width="9.140625" style="1" hidden="1"/>
    <col min="9217" max="9217" width="1.28515625" style="1" hidden="1"/>
    <col min="9218" max="9218" width="8.42578125" style="1" hidden="1"/>
    <col min="9219" max="9219" width="2.85546875" style="1" hidden="1"/>
    <col min="9220" max="9220" width="1.42578125" style="1" hidden="1"/>
    <col min="9221" max="9221" width="0.7109375" style="1" hidden="1"/>
    <col min="9222" max="9222" width="5.7109375" style="1" hidden="1"/>
    <col min="9223" max="9223" width="4.85546875" style="1" hidden="1"/>
    <col min="9224" max="9224" width="13.42578125" style="1" hidden="1"/>
    <col min="9225" max="9225" width="14.140625" style="1" hidden="1"/>
    <col min="9226" max="9226" width="1.140625" style="1" hidden="1"/>
    <col min="9227" max="9227" width="4" style="1" hidden="1"/>
    <col min="9228" max="9228" width="9.28515625" style="1" hidden="1"/>
    <col min="9229" max="9229" width="1.140625" style="1" hidden="1"/>
    <col min="9230" max="9230" width="11.140625" style="1" hidden="1"/>
    <col min="9231" max="9231" width="2.42578125" style="1" hidden="1"/>
    <col min="9232" max="9232" width="1" style="1" hidden="1"/>
    <col min="9233" max="9233" width="12" style="1" hidden="1"/>
    <col min="9234" max="9234" width="4.85546875" style="1" hidden="1"/>
    <col min="9235" max="9235" width="5" style="1" hidden="1"/>
    <col min="9236" max="9236" width="4.85546875" style="1" hidden="1"/>
    <col min="9237" max="9237" width="1.140625" style="1" hidden="1"/>
    <col min="9238" max="9238" width="5.28515625" style="1" hidden="1"/>
    <col min="9239" max="9239" width="1.5703125" style="1" hidden="1"/>
    <col min="9240" max="9240" width="8.85546875" style="1" hidden="1"/>
    <col min="9241" max="9241" width="0.5703125" style="1" hidden="1"/>
    <col min="9242" max="9472" width="9.140625" style="1" hidden="1"/>
    <col min="9473" max="9473" width="1.28515625" style="1" hidden="1"/>
    <col min="9474" max="9474" width="8.42578125" style="1" hidden="1"/>
    <col min="9475" max="9475" width="2.85546875" style="1" hidden="1"/>
    <col min="9476" max="9476" width="1.42578125" style="1" hidden="1"/>
    <col min="9477" max="9477" width="0.7109375" style="1" hidden="1"/>
    <col min="9478" max="9478" width="5.7109375" style="1" hidden="1"/>
    <col min="9479" max="9479" width="4.85546875" style="1" hidden="1"/>
    <col min="9480" max="9480" width="13.42578125" style="1" hidden="1"/>
    <col min="9481" max="9481" width="14.140625" style="1" hidden="1"/>
    <col min="9482" max="9482" width="1.140625" style="1" hidden="1"/>
    <col min="9483" max="9483" width="4" style="1" hidden="1"/>
    <col min="9484" max="9484" width="9.28515625" style="1" hidden="1"/>
    <col min="9485" max="9485" width="1.140625" style="1" hidden="1"/>
    <col min="9486" max="9486" width="11.140625" style="1" hidden="1"/>
    <col min="9487" max="9487" width="2.42578125" style="1" hidden="1"/>
    <col min="9488" max="9488" width="1" style="1" hidden="1"/>
    <col min="9489" max="9489" width="12" style="1" hidden="1"/>
    <col min="9490" max="9490" width="4.85546875" style="1" hidden="1"/>
    <col min="9491" max="9491" width="5" style="1" hidden="1"/>
    <col min="9492" max="9492" width="4.85546875" style="1" hidden="1"/>
    <col min="9493" max="9493" width="1.140625" style="1" hidden="1"/>
    <col min="9494" max="9494" width="5.28515625" style="1" hidden="1"/>
    <col min="9495" max="9495" width="1.5703125" style="1" hidden="1"/>
    <col min="9496" max="9496" width="8.85546875" style="1" hidden="1"/>
    <col min="9497" max="9497" width="0.5703125" style="1" hidden="1"/>
    <col min="9498" max="9728" width="9.140625" style="1" hidden="1"/>
    <col min="9729" max="9729" width="1.28515625" style="1" hidden="1"/>
    <col min="9730" max="9730" width="8.42578125" style="1" hidden="1"/>
    <col min="9731" max="9731" width="2.85546875" style="1" hidden="1"/>
    <col min="9732" max="9732" width="1.42578125" style="1" hidden="1"/>
    <col min="9733" max="9733" width="0.7109375" style="1" hidden="1"/>
    <col min="9734" max="9734" width="5.7109375" style="1" hidden="1"/>
    <col min="9735" max="9735" width="4.85546875" style="1" hidden="1"/>
    <col min="9736" max="9736" width="13.42578125" style="1" hidden="1"/>
    <col min="9737" max="9737" width="14.140625" style="1" hidden="1"/>
    <col min="9738" max="9738" width="1.140625" style="1" hidden="1"/>
    <col min="9739" max="9739" width="4" style="1" hidden="1"/>
    <col min="9740" max="9740" width="9.28515625" style="1" hidden="1"/>
    <col min="9741" max="9741" width="1.140625" style="1" hidden="1"/>
    <col min="9742" max="9742" width="11.140625" style="1" hidden="1"/>
    <col min="9743" max="9743" width="2.42578125" style="1" hidden="1"/>
    <col min="9744" max="9744" width="1" style="1" hidden="1"/>
    <col min="9745" max="9745" width="12" style="1" hidden="1"/>
    <col min="9746" max="9746" width="4.85546875" style="1" hidden="1"/>
    <col min="9747" max="9747" width="5" style="1" hidden="1"/>
    <col min="9748" max="9748" width="4.85546875" style="1" hidden="1"/>
    <col min="9749" max="9749" width="1.140625" style="1" hidden="1"/>
    <col min="9750" max="9750" width="5.28515625" style="1" hidden="1"/>
    <col min="9751" max="9751" width="1.5703125" style="1" hidden="1"/>
    <col min="9752" max="9752" width="8.85546875" style="1" hidden="1"/>
    <col min="9753" max="9753" width="0.5703125" style="1" hidden="1"/>
    <col min="9754" max="9984" width="9.140625" style="1" hidden="1"/>
    <col min="9985" max="9985" width="1.28515625" style="1" hidden="1"/>
    <col min="9986" max="9986" width="8.42578125" style="1" hidden="1"/>
    <col min="9987" max="9987" width="2.85546875" style="1" hidden="1"/>
    <col min="9988" max="9988" width="1.42578125" style="1" hidden="1"/>
    <col min="9989" max="9989" width="0.7109375" style="1" hidden="1"/>
    <col min="9990" max="9990" width="5.7109375" style="1" hidden="1"/>
    <col min="9991" max="9991" width="4.85546875" style="1" hidden="1"/>
    <col min="9992" max="9992" width="13.42578125" style="1" hidden="1"/>
    <col min="9993" max="9993" width="14.140625" style="1" hidden="1"/>
    <col min="9994" max="9994" width="1.140625" style="1" hidden="1"/>
    <col min="9995" max="9995" width="4" style="1" hidden="1"/>
    <col min="9996" max="9996" width="9.28515625" style="1" hidden="1"/>
    <col min="9997" max="9997" width="1.140625" style="1" hidden="1"/>
    <col min="9998" max="9998" width="11.140625" style="1" hidden="1"/>
    <col min="9999" max="9999" width="2.42578125" style="1" hidden="1"/>
    <col min="10000" max="10000" width="1" style="1" hidden="1"/>
    <col min="10001" max="10001" width="12" style="1" hidden="1"/>
    <col min="10002" max="10002" width="4.85546875" style="1" hidden="1"/>
    <col min="10003" max="10003" width="5" style="1" hidden="1"/>
    <col min="10004" max="10004" width="4.85546875" style="1" hidden="1"/>
    <col min="10005" max="10005" width="1.140625" style="1" hidden="1"/>
    <col min="10006" max="10006" width="5.28515625" style="1" hidden="1"/>
    <col min="10007" max="10007" width="1.5703125" style="1" hidden="1"/>
    <col min="10008" max="10008" width="8.85546875" style="1" hidden="1"/>
    <col min="10009" max="10009" width="0.5703125" style="1" hidden="1"/>
    <col min="10010" max="10240" width="9.140625" style="1" hidden="1"/>
    <col min="10241" max="10241" width="1.28515625" style="1" hidden="1"/>
    <col min="10242" max="10242" width="8.42578125" style="1" hidden="1"/>
    <col min="10243" max="10243" width="2.85546875" style="1" hidden="1"/>
    <col min="10244" max="10244" width="1.42578125" style="1" hidden="1"/>
    <col min="10245" max="10245" width="0.7109375" style="1" hidden="1"/>
    <col min="10246" max="10246" width="5.7109375" style="1" hidden="1"/>
    <col min="10247" max="10247" width="4.85546875" style="1" hidden="1"/>
    <col min="10248" max="10248" width="13.42578125" style="1" hidden="1"/>
    <col min="10249" max="10249" width="14.140625" style="1" hidden="1"/>
    <col min="10250" max="10250" width="1.140625" style="1" hidden="1"/>
    <col min="10251" max="10251" width="4" style="1" hidden="1"/>
    <col min="10252" max="10252" width="9.28515625" style="1" hidden="1"/>
    <col min="10253" max="10253" width="1.140625" style="1" hidden="1"/>
    <col min="10254" max="10254" width="11.140625" style="1" hidden="1"/>
    <col min="10255" max="10255" width="2.42578125" style="1" hidden="1"/>
    <col min="10256" max="10256" width="1" style="1" hidden="1"/>
    <col min="10257" max="10257" width="12" style="1" hidden="1"/>
    <col min="10258" max="10258" width="4.85546875" style="1" hidden="1"/>
    <col min="10259" max="10259" width="5" style="1" hidden="1"/>
    <col min="10260" max="10260" width="4.85546875" style="1" hidden="1"/>
    <col min="10261" max="10261" width="1.140625" style="1" hidden="1"/>
    <col min="10262" max="10262" width="5.28515625" style="1" hidden="1"/>
    <col min="10263" max="10263" width="1.5703125" style="1" hidden="1"/>
    <col min="10264" max="10264" width="8.85546875" style="1" hidden="1"/>
    <col min="10265" max="10265" width="0.5703125" style="1" hidden="1"/>
    <col min="10266" max="10496" width="9.140625" style="1" hidden="1"/>
    <col min="10497" max="10497" width="1.28515625" style="1" hidden="1"/>
    <col min="10498" max="10498" width="8.42578125" style="1" hidden="1"/>
    <col min="10499" max="10499" width="2.85546875" style="1" hidden="1"/>
    <col min="10500" max="10500" width="1.42578125" style="1" hidden="1"/>
    <col min="10501" max="10501" width="0.7109375" style="1" hidden="1"/>
    <col min="10502" max="10502" width="5.7109375" style="1" hidden="1"/>
    <col min="10503" max="10503" width="4.85546875" style="1" hidden="1"/>
    <col min="10504" max="10504" width="13.42578125" style="1" hidden="1"/>
    <col min="10505" max="10505" width="14.140625" style="1" hidden="1"/>
    <col min="10506" max="10506" width="1.140625" style="1" hidden="1"/>
    <col min="10507" max="10507" width="4" style="1" hidden="1"/>
    <col min="10508" max="10508" width="9.28515625" style="1" hidden="1"/>
    <col min="10509" max="10509" width="1.140625" style="1" hidden="1"/>
    <col min="10510" max="10510" width="11.140625" style="1" hidden="1"/>
    <col min="10511" max="10511" width="2.42578125" style="1" hidden="1"/>
    <col min="10512" max="10512" width="1" style="1" hidden="1"/>
    <col min="10513" max="10513" width="12" style="1" hidden="1"/>
    <col min="10514" max="10514" width="4.85546875" style="1" hidden="1"/>
    <col min="10515" max="10515" width="5" style="1" hidden="1"/>
    <col min="10516" max="10516" width="4.85546875" style="1" hidden="1"/>
    <col min="10517" max="10517" width="1.140625" style="1" hidden="1"/>
    <col min="10518" max="10518" width="5.28515625" style="1" hidden="1"/>
    <col min="10519" max="10519" width="1.5703125" style="1" hidden="1"/>
    <col min="10520" max="10520" width="8.85546875" style="1" hidden="1"/>
    <col min="10521" max="10521" width="0.5703125" style="1" hidden="1"/>
    <col min="10522" max="10752" width="9.140625" style="1" hidden="1"/>
    <col min="10753" max="10753" width="1.28515625" style="1" hidden="1"/>
    <col min="10754" max="10754" width="8.42578125" style="1" hidden="1"/>
    <col min="10755" max="10755" width="2.85546875" style="1" hidden="1"/>
    <col min="10756" max="10756" width="1.42578125" style="1" hidden="1"/>
    <col min="10757" max="10757" width="0.7109375" style="1" hidden="1"/>
    <col min="10758" max="10758" width="5.7109375" style="1" hidden="1"/>
    <col min="10759" max="10759" width="4.85546875" style="1" hidden="1"/>
    <col min="10760" max="10760" width="13.42578125" style="1" hidden="1"/>
    <col min="10761" max="10761" width="14.140625" style="1" hidden="1"/>
    <col min="10762" max="10762" width="1.140625" style="1" hidden="1"/>
    <col min="10763" max="10763" width="4" style="1" hidden="1"/>
    <col min="10764" max="10764" width="9.28515625" style="1" hidden="1"/>
    <col min="10765" max="10765" width="1.140625" style="1" hidden="1"/>
    <col min="10766" max="10766" width="11.140625" style="1" hidden="1"/>
    <col min="10767" max="10767" width="2.42578125" style="1" hidden="1"/>
    <col min="10768" max="10768" width="1" style="1" hidden="1"/>
    <col min="10769" max="10769" width="12" style="1" hidden="1"/>
    <col min="10770" max="10770" width="4.85546875" style="1" hidden="1"/>
    <col min="10771" max="10771" width="5" style="1" hidden="1"/>
    <col min="10772" max="10772" width="4.85546875" style="1" hidden="1"/>
    <col min="10773" max="10773" width="1.140625" style="1" hidden="1"/>
    <col min="10774" max="10774" width="5.28515625" style="1" hidden="1"/>
    <col min="10775" max="10775" width="1.5703125" style="1" hidden="1"/>
    <col min="10776" max="10776" width="8.85546875" style="1" hidden="1"/>
    <col min="10777" max="10777" width="0.5703125" style="1" hidden="1"/>
    <col min="10778" max="11008" width="9.140625" style="1" hidden="1"/>
    <col min="11009" max="11009" width="1.28515625" style="1" hidden="1"/>
    <col min="11010" max="11010" width="8.42578125" style="1" hidden="1"/>
    <col min="11011" max="11011" width="2.85546875" style="1" hidden="1"/>
    <col min="11012" max="11012" width="1.42578125" style="1" hidden="1"/>
    <col min="11013" max="11013" width="0.7109375" style="1" hidden="1"/>
    <col min="11014" max="11014" width="5.7109375" style="1" hidden="1"/>
    <col min="11015" max="11015" width="4.85546875" style="1" hidden="1"/>
    <col min="11016" max="11016" width="13.42578125" style="1" hidden="1"/>
    <col min="11017" max="11017" width="14.140625" style="1" hidden="1"/>
    <col min="11018" max="11018" width="1.140625" style="1" hidden="1"/>
    <col min="11019" max="11019" width="4" style="1" hidden="1"/>
    <col min="11020" max="11020" width="9.28515625" style="1" hidden="1"/>
    <col min="11021" max="11021" width="1.140625" style="1" hidden="1"/>
    <col min="11022" max="11022" width="11.140625" style="1" hidden="1"/>
    <col min="11023" max="11023" width="2.42578125" style="1" hidden="1"/>
    <col min="11024" max="11024" width="1" style="1" hidden="1"/>
    <col min="11025" max="11025" width="12" style="1" hidden="1"/>
    <col min="11026" max="11026" width="4.85546875" style="1" hidden="1"/>
    <col min="11027" max="11027" width="5" style="1" hidden="1"/>
    <col min="11028" max="11028" width="4.85546875" style="1" hidden="1"/>
    <col min="11029" max="11029" width="1.140625" style="1" hidden="1"/>
    <col min="11030" max="11030" width="5.28515625" style="1" hidden="1"/>
    <col min="11031" max="11031" width="1.5703125" style="1" hidden="1"/>
    <col min="11032" max="11032" width="8.85546875" style="1" hidden="1"/>
    <col min="11033" max="11033" width="0.5703125" style="1" hidden="1"/>
    <col min="11034" max="11264" width="9.140625" style="1" hidden="1"/>
    <col min="11265" max="11265" width="1.28515625" style="1" hidden="1"/>
    <col min="11266" max="11266" width="8.42578125" style="1" hidden="1"/>
    <col min="11267" max="11267" width="2.85546875" style="1" hidden="1"/>
    <col min="11268" max="11268" width="1.42578125" style="1" hidden="1"/>
    <col min="11269" max="11269" width="0.7109375" style="1" hidden="1"/>
    <col min="11270" max="11270" width="5.7109375" style="1" hidden="1"/>
    <col min="11271" max="11271" width="4.85546875" style="1" hidden="1"/>
    <col min="11272" max="11272" width="13.42578125" style="1" hidden="1"/>
    <col min="11273" max="11273" width="14.140625" style="1" hidden="1"/>
    <col min="11274" max="11274" width="1.140625" style="1" hidden="1"/>
    <col min="11275" max="11275" width="4" style="1" hidden="1"/>
    <col min="11276" max="11276" width="9.28515625" style="1" hidden="1"/>
    <col min="11277" max="11277" width="1.140625" style="1" hidden="1"/>
    <col min="11278" max="11278" width="11.140625" style="1" hidden="1"/>
    <col min="11279" max="11279" width="2.42578125" style="1" hidden="1"/>
    <col min="11280" max="11280" width="1" style="1" hidden="1"/>
    <col min="11281" max="11281" width="12" style="1" hidden="1"/>
    <col min="11282" max="11282" width="4.85546875" style="1" hidden="1"/>
    <col min="11283" max="11283" width="5" style="1" hidden="1"/>
    <col min="11284" max="11284" width="4.85546875" style="1" hidden="1"/>
    <col min="11285" max="11285" width="1.140625" style="1" hidden="1"/>
    <col min="11286" max="11286" width="5.28515625" style="1" hidden="1"/>
    <col min="11287" max="11287" width="1.5703125" style="1" hidden="1"/>
    <col min="11288" max="11288" width="8.85546875" style="1" hidden="1"/>
    <col min="11289" max="11289" width="0.5703125" style="1" hidden="1"/>
    <col min="11290" max="11520" width="9.140625" style="1" hidden="1"/>
    <col min="11521" max="11521" width="1.28515625" style="1" hidden="1"/>
    <col min="11522" max="11522" width="8.42578125" style="1" hidden="1"/>
    <col min="11523" max="11523" width="2.85546875" style="1" hidden="1"/>
    <col min="11524" max="11524" width="1.42578125" style="1" hidden="1"/>
    <col min="11525" max="11525" width="0.7109375" style="1" hidden="1"/>
    <col min="11526" max="11526" width="5.7109375" style="1" hidden="1"/>
    <col min="11527" max="11527" width="4.85546875" style="1" hidden="1"/>
    <col min="11528" max="11528" width="13.42578125" style="1" hidden="1"/>
    <col min="11529" max="11529" width="14.140625" style="1" hidden="1"/>
    <col min="11530" max="11530" width="1.140625" style="1" hidden="1"/>
    <col min="11531" max="11531" width="4" style="1" hidden="1"/>
    <col min="11532" max="11532" width="9.28515625" style="1" hidden="1"/>
    <col min="11533" max="11533" width="1.140625" style="1" hidden="1"/>
    <col min="11534" max="11534" width="11.140625" style="1" hidden="1"/>
    <col min="11535" max="11535" width="2.42578125" style="1" hidden="1"/>
    <col min="11536" max="11536" width="1" style="1" hidden="1"/>
    <col min="11537" max="11537" width="12" style="1" hidden="1"/>
    <col min="11538" max="11538" width="4.85546875" style="1" hidden="1"/>
    <col min="11539" max="11539" width="5" style="1" hidden="1"/>
    <col min="11540" max="11540" width="4.85546875" style="1" hidden="1"/>
    <col min="11541" max="11541" width="1.140625" style="1" hidden="1"/>
    <col min="11542" max="11542" width="5.28515625" style="1" hidden="1"/>
    <col min="11543" max="11543" width="1.5703125" style="1" hidden="1"/>
    <col min="11544" max="11544" width="8.85546875" style="1" hidden="1"/>
    <col min="11545" max="11545" width="0.5703125" style="1" hidden="1"/>
    <col min="11546" max="11776" width="9.140625" style="1" hidden="1"/>
    <col min="11777" max="11777" width="1.28515625" style="1" hidden="1"/>
    <col min="11778" max="11778" width="8.42578125" style="1" hidden="1"/>
    <col min="11779" max="11779" width="2.85546875" style="1" hidden="1"/>
    <col min="11780" max="11780" width="1.42578125" style="1" hidden="1"/>
    <col min="11781" max="11781" width="0.7109375" style="1" hidden="1"/>
    <col min="11782" max="11782" width="5.7109375" style="1" hidden="1"/>
    <col min="11783" max="11783" width="4.85546875" style="1" hidden="1"/>
    <col min="11784" max="11784" width="13.42578125" style="1" hidden="1"/>
    <col min="11785" max="11785" width="14.140625" style="1" hidden="1"/>
    <col min="11786" max="11786" width="1.140625" style="1" hidden="1"/>
    <col min="11787" max="11787" width="4" style="1" hidden="1"/>
    <col min="11788" max="11788" width="9.28515625" style="1" hidden="1"/>
    <col min="11789" max="11789" width="1.140625" style="1" hidden="1"/>
    <col min="11790" max="11790" width="11.140625" style="1" hidden="1"/>
    <col min="11791" max="11791" width="2.42578125" style="1" hidden="1"/>
    <col min="11792" max="11792" width="1" style="1" hidden="1"/>
    <col min="11793" max="11793" width="12" style="1" hidden="1"/>
    <col min="11794" max="11794" width="4.85546875" style="1" hidden="1"/>
    <col min="11795" max="11795" width="5" style="1" hidden="1"/>
    <col min="11796" max="11796" width="4.85546875" style="1" hidden="1"/>
    <col min="11797" max="11797" width="1.140625" style="1" hidden="1"/>
    <col min="11798" max="11798" width="5.28515625" style="1" hidden="1"/>
    <col min="11799" max="11799" width="1.5703125" style="1" hidden="1"/>
    <col min="11800" max="11800" width="8.85546875" style="1" hidden="1"/>
    <col min="11801" max="11801" width="0.5703125" style="1" hidden="1"/>
    <col min="11802" max="12032" width="9.140625" style="1" hidden="1"/>
    <col min="12033" max="12033" width="1.28515625" style="1" hidden="1"/>
    <col min="12034" max="12034" width="8.42578125" style="1" hidden="1"/>
    <col min="12035" max="12035" width="2.85546875" style="1" hidden="1"/>
    <col min="12036" max="12036" width="1.42578125" style="1" hidden="1"/>
    <col min="12037" max="12037" width="0.7109375" style="1" hidden="1"/>
    <col min="12038" max="12038" width="5.7109375" style="1" hidden="1"/>
    <col min="12039" max="12039" width="4.85546875" style="1" hidden="1"/>
    <col min="12040" max="12040" width="13.42578125" style="1" hidden="1"/>
    <col min="12041" max="12041" width="14.140625" style="1" hidden="1"/>
    <col min="12042" max="12042" width="1.140625" style="1" hidden="1"/>
    <col min="12043" max="12043" width="4" style="1" hidden="1"/>
    <col min="12044" max="12044" width="9.28515625" style="1" hidden="1"/>
    <col min="12045" max="12045" width="1.140625" style="1" hidden="1"/>
    <col min="12046" max="12046" width="11.140625" style="1" hidden="1"/>
    <col min="12047" max="12047" width="2.42578125" style="1" hidden="1"/>
    <col min="12048" max="12048" width="1" style="1" hidden="1"/>
    <col min="12049" max="12049" width="12" style="1" hidden="1"/>
    <col min="12050" max="12050" width="4.85546875" style="1" hidden="1"/>
    <col min="12051" max="12051" width="5" style="1" hidden="1"/>
    <col min="12052" max="12052" width="4.85546875" style="1" hidden="1"/>
    <col min="12053" max="12053" width="1.140625" style="1" hidden="1"/>
    <col min="12054" max="12054" width="5.28515625" style="1" hidden="1"/>
    <col min="12055" max="12055" width="1.5703125" style="1" hidden="1"/>
    <col min="12056" max="12056" width="8.85546875" style="1" hidden="1"/>
    <col min="12057" max="12057" width="0.5703125" style="1" hidden="1"/>
    <col min="12058" max="12288" width="9.140625" style="1" hidden="1"/>
    <col min="12289" max="12289" width="1.28515625" style="1" hidden="1"/>
    <col min="12290" max="12290" width="8.42578125" style="1" hidden="1"/>
    <col min="12291" max="12291" width="2.85546875" style="1" hidden="1"/>
    <col min="12292" max="12292" width="1.42578125" style="1" hidden="1"/>
    <col min="12293" max="12293" width="0.7109375" style="1" hidden="1"/>
    <col min="12294" max="12294" width="5.7109375" style="1" hidden="1"/>
    <col min="12295" max="12295" width="4.85546875" style="1" hidden="1"/>
    <col min="12296" max="12296" width="13.42578125" style="1" hidden="1"/>
    <col min="12297" max="12297" width="14.140625" style="1" hidden="1"/>
    <col min="12298" max="12298" width="1.140625" style="1" hidden="1"/>
    <col min="12299" max="12299" width="4" style="1" hidden="1"/>
    <col min="12300" max="12300" width="9.28515625" style="1" hidden="1"/>
    <col min="12301" max="12301" width="1.140625" style="1" hidden="1"/>
    <col min="12302" max="12302" width="11.140625" style="1" hidden="1"/>
    <col min="12303" max="12303" width="2.42578125" style="1" hidden="1"/>
    <col min="12304" max="12304" width="1" style="1" hidden="1"/>
    <col min="12305" max="12305" width="12" style="1" hidden="1"/>
    <col min="12306" max="12306" width="4.85546875" style="1" hidden="1"/>
    <col min="12307" max="12307" width="5" style="1" hidden="1"/>
    <col min="12308" max="12308" width="4.85546875" style="1" hidden="1"/>
    <col min="12309" max="12309" width="1.140625" style="1" hidden="1"/>
    <col min="12310" max="12310" width="5.28515625" style="1" hidden="1"/>
    <col min="12311" max="12311" width="1.5703125" style="1" hidden="1"/>
    <col min="12312" max="12312" width="8.85546875" style="1" hidden="1"/>
    <col min="12313" max="12313" width="0.5703125" style="1" hidden="1"/>
    <col min="12314" max="12544" width="9.140625" style="1" hidden="1"/>
    <col min="12545" max="12545" width="1.28515625" style="1" hidden="1"/>
    <col min="12546" max="12546" width="8.42578125" style="1" hidden="1"/>
    <col min="12547" max="12547" width="2.85546875" style="1" hidden="1"/>
    <col min="12548" max="12548" width="1.42578125" style="1" hidden="1"/>
    <col min="12549" max="12549" width="0.7109375" style="1" hidden="1"/>
    <col min="12550" max="12550" width="5.7109375" style="1" hidden="1"/>
    <col min="12551" max="12551" width="4.85546875" style="1" hidden="1"/>
    <col min="12552" max="12552" width="13.42578125" style="1" hidden="1"/>
    <col min="12553" max="12553" width="14.140625" style="1" hidden="1"/>
    <col min="12554" max="12554" width="1.140625" style="1" hidden="1"/>
    <col min="12555" max="12555" width="4" style="1" hidden="1"/>
    <col min="12556" max="12556" width="9.28515625" style="1" hidden="1"/>
    <col min="12557" max="12557" width="1.140625" style="1" hidden="1"/>
    <col min="12558" max="12558" width="11.140625" style="1" hidden="1"/>
    <col min="12559" max="12559" width="2.42578125" style="1" hidden="1"/>
    <col min="12560" max="12560" width="1" style="1" hidden="1"/>
    <col min="12561" max="12561" width="12" style="1" hidden="1"/>
    <col min="12562" max="12562" width="4.85546875" style="1" hidden="1"/>
    <col min="12563" max="12563" width="5" style="1" hidden="1"/>
    <col min="12564" max="12564" width="4.85546875" style="1" hidden="1"/>
    <col min="12565" max="12565" width="1.140625" style="1" hidden="1"/>
    <col min="12566" max="12566" width="5.28515625" style="1" hidden="1"/>
    <col min="12567" max="12567" width="1.5703125" style="1" hidden="1"/>
    <col min="12568" max="12568" width="8.85546875" style="1" hidden="1"/>
    <col min="12569" max="12569" width="0.5703125" style="1" hidden="1"/>
    <col min="12570" max="12800" width="9.140625" style="1" hidden="1"/>
    <col min="12801" max="12801" width="1.28515625" style="1" hidden="1"/>
    <col min="12802" max="12802" width="8.42578125" style="1" hidden="1"/>
    <col min="12803" max="12803" width="2.85546875" style="1" hidden="1"/>
    <col min="12804" max="12804" width="1.42578125" style="1" hidden="1"/>
    <col min="12805" max="12805" width="0.7109375" style="1" hidden="1"/>
    <col min="12806" max="12806" width="5.7109375" style="1" hidden="1"/>
    <col min="12807" max="12807" width="4.85546875" style="1" hidden="1"/>
    <col min="12808" max="12808" width="13.42578125" style="1" hidden="1"/>
    <col min="12809" max="12809" width="14.140625" style="1" hidden="1"/>
    <col min="12810" max="12810" width="1.140625" style="1" hidden="1"/>
    <col min="12811" max="12811" width="4" style="1" hidden="1"/>
    <col min="12812" max="12812" width="9.28515625" style="1" hidden="1"/>
    <col min="12813" max="12813" width="1.140625" style="1" hidden="1"/>
    <col min="12814" max="12814" width="11.140625" style="1" hidden="1"/>
    <col min="12815" max="12815" width="2.42578125" style="1" hidden="1"/>
    <col min="12816" max="12816" width="1" style="1" hidden="1"/>
    <col min="12817" max="12817" width="12" style="1" hidden="1"/>
    <col min="12818" max="12818" width="4.85546875" style="1" hidden="1"/>
    <col min="12819" max="12819" width="5" style="1" hidden="1"/>
    <col min="12820" max="12820" width="4.85546875" style="1" hidden="1"/>
    <col min="12821" max="12821" width="1.140625" style="1" hidden="1"/>
    <col min="12822" max="12822" width="5.28515625" style="1" hidden="1"/>
    <col min="12823" max="12823" width="1.5703125" style="1" hidden="1"/>
    <col min="12824" max="12824" width="8.85546875" style="1" hidden="1"/>
    <col min="12825" max="12825" width="0.5703125" style="1" hidden="1"/>
    <col min="12826" max="13056" width="9.140625" style="1" hidden="1"/>
    <col min="13057" max="13057" width="1.28515625" style="1" hidden="1"/>
    <col min="13058" max="13058" width="8.42578125" style="1" hidden="1"/>
    <col min="13059" max="13059" width="2.85546875" style="1" hidden="1"/>
    <col min="13060" max="13060" width="1.42578125" style="1" hidden="1"/>
    <col min="13061" max="13061" width="0.7109375" style="1" hidden="1"/>
    <col min="13062" max="13062" width="5.7109375" style="1" hidden="1"/>
    <col min="13063" max="13063" width="4.85546875" style="1" hidden="1"/>
    <col min="13064" max="13064" width="13.42578125" style="1" hidden="1"/>
    <col min="13065" max="13065" width="14.140625" style="1" hidden="1"/>
    <col min="13066" max="13066" width="1.140625" style="1" hidden="1"/>
    <col min="13067" max="13067" width="4" style="1" hidden="1"/>
    <col min="13068" max="13068" width="9.28515625" style="1" hidden="1"/>
    <col min="13069" max="13069" width="1.140625" style="1" hidden="1"/>
    <col min="13070" max="13070" width="11.140625" style="1" hidden="1"/>
    <col min="13071" max="13071" width="2.42578125" style="1" hidden="1"/>
    <col min="13072" max="13072" width="1" style="1" hidden="1"/>
    <col min="13073" max="13073" width="12" style="1" hidden="1"/>
    <col min="13074" max="13074" width="4.85546875" style="1" hidden="1"/>
    <col min="13075" max="13075" width="5" style="1" hidden="1"/>
    <col min="13076" max="13076" width="4.85546875" style="1" hidden="1"/>
    <col min="13077" max="13077" width="1.140625" style="1" hidden="1"/>
    <col min="13078" max="13078" width="5.28515625" style="1" hidden="1"/>
    <col min="13079" max="13079" width="1.5703125" style="1" hidden="1"/>
    <col min="13080" max="13080" width="8.85546875" style="1" hidden="1"/>
    <col min="13081" max="13081" width="0.5703125" style="1" hidden="1"/>
    <col min="13082" max="13312" width="9.140625" style="1" hidden="1"/>
    <col min="13313" max="13313" width="1.28515625" style="1" hidden="1"/>
    <col min="13314" max="13314" width="8.42578125" style="1" hidden="1"/>
    <col min="13315" max="13315" width="2.85546875" style="1" hidden="1"/>
    <col min="13316" max="13316" width="1.42578125" style="1" hidden="1"/>
    <col min="13317" max="13317" width="0.7109375" style="1" hidden="1"/>
    <col min="13318" max="13318" width="5.7109375" style="1" hidden="1"/>
    <col min="13319" max="13319" width="4.85546875" style="1" hidden="1"/>
    <col min="13320" max="13320" width="13.42578125" style="1" hidden="1"/>
    <col min="13321" max="13321" width="14.140625" style="1" hidden="1"/>
    <col min="13322" max="13322" width="1.140625" style="1" hidden="1"/>
    <col min="13323" max="13323" width="4" style="1" hidden="1"/>
    <col min="13324" max="13324" width="9.28515625" style="1" hidden="1"/>
    <col min="13325" max="13325" width="1.140625" style="1" hidden="1"/>
    <col min="13326" max="13326" width="11.140625" style="1" hidden="1"/>
    <col min="13327" max="13327" width="2.42578125" style="1" hidden="1"/>
    <col min="13328" max="13328" width="1" style="1" hidden="1"/>
    <col min="13329" max="13329" width="12" style="1" hidden="1"/>
    <col min="13330" max="13330" width="4.85546875" style="1" hidden="1"/>
    <col min="13331" max="13331" width="5" style="1" hidden="1"/>
    <col min="13332" max="13332" width="4.85546875" style="1" hidden="1"/>
    <col min="13333" max="13333" width="1.140625" style="1" hidden="1"/>
    <col min="13334" max="13334" width="5.28515625" style="1" hidden="1"/>
    <col min="13335" max="13335" width="1.5703125" style="1" hidden="1"/>
    <col min="13336" max="13336" width="8.85546875" style="1" hidden="1"/>
    <col min="13337" max="13337" width="0.5703125" style="1" hidden="1"/>
    <col min="13338" max="13568" width="9.140625" style="1" hidden="1"/>
    <col min="13569" max="13569" width="1.28515625" style="1" hidden="1"/>
    <col min="13570" max="13570" width="8.42578125" style="1" hidden="1"/>
    <col min="13571" max="13571" width="2.85546875" style="1" hidden="1"/>
    <col min="13572" max="13572" width="1.42578125" style="1" hidden="1"/>
    <col min="13573" max="13573" width="0.7109375" style="1" hidden="1"/>
    <col min="13574" max="13574" width="5.7109375" style="1" hidden="1"/>
    <col min="13575" max="13575" width="4.85546875" style="1" hidden="1"/>
    <col min="13576" max="13576" width="13.42578125" style="1" hidden="1"/>
    <col min="13577" max="13577" width="14.140625" style="1" hidden="1"/>
    <col min="13578" max="13578" width="1.140625" style="1" hidden="1"/>
    <col min="13579" max="13579" width="4" style="1" hidden="1"/>
    <col min="13580" max="13580" width="9.28515625" style="1" hidden="1"/>
    <col min="13581" max="13581" width="1.140625" style="1" hidden="1"/>
    <col min="13582" max="13582" width="11.140625" style="1" hidden="1"/>
    <col min="13583" max="13583" width="2.42578125" style="1" hidden="1"/>
    <col min="13584" max="13584" width="1" style="1" hidden="1"/>
    <col min="13585" max="13585" width="12" style="1" hidden="1"/>
    <col min="13586" max="13586" width="4.85546875" style="1" hidden="1"/>
    <col min="13587" max="13587" width="5" style="1" hidden="1"/>
    <col min="13588" max="13588" width="4.85546875" style="1" hidden="1"/>
    <col min="13589" max="13589" width="1.140625" style="1" hidden="1"/>
    <col min="13590" max="13590" width="5.28515625" style="1" hidden="1"/>
    <col min="13591" max="13591" width="1.5703125" style="1" hidden="1"/>
    <col min="13592" max="13592" width="8.85546875" style="1" hidden="1"/>
    <col min="13593" max="13593" width="0.5703125" style="1" hidden="1"/>
    <col min="13594" max="13824" width="9.140625" style="1" hidden="1"/>
    <col min="13825" max="13825" width="1.28515625" style="1" hidden="1"/>
    <col min="13826" max="13826" width="8.42578125" style="1" hidden="1"/>
    <col min="13827" max="13827" width="2.85546875" style="1" hidden="1"/>
    <col min="13828" max="13828" width="1.42578125" style="1" hidden="1"/>
    <col min="13829" max="13829" width="0.7109375" style="1" hidden="1"/>
    <col min="13830" max="13830" width="5.7109375" style="1" hidden="1"/>
    <col min="13831" max="13831" width="4.85546875" style="1" hidden="1"/>
    <col min="13832" max="13832" width="13.42578125" style="1" hidden="1"/>
    <col min="13833" max="13833" width="14.140625" style="1" hidden="1"/>
    <col min="13834" max="13834" width="1.140625" style="1" hidden="1"/>
    <col min="13835" max="13835" width="4" style="1" hidden="1"/>
    <col min="13836" max="13836" width="9.28515625" style="1" hidden="1"/>
    <col min="13837" max="13837" width="1.140625" style="1" hidden="1"/>
    <col min="13838" max="13838" width="11.140625" style="1" hidden="1"/>
    <col min="13839" max="13839" width="2.42578125" style="1" hidden="1"/>
    <col min="13840" max="13840" width="1" style="1" hidden="1"/>
    <col min="13841" max="13841" width="12" style="1" hidden="1"/>
    <col min="13842" max="13842" width="4.85546875" style="1" hidden="1"/>
    <col min="13843" max="13843" width="5" style="1" hidden="1"/>
    <col min="13844" max="13844" width="4.85546875" style="1" hidden="1"/>
    <col min="13845" max="13845" width="1.140625" style="1" hidden="1"/>
    <col min="13846" max="13846" width="5.28515625" style="1" hidden="1"/>
    <col min="13847" max="13847" width="1.5703125" style="1" hidden="1"/>
    <col min="13848" max="13848" width="8.85546875" style="1" hidden="1"/>
    <col min="13849" max="13849" width="0.5703125" style="1" hidden="1"/>
    <col min="13850" max="14080" width="9.140625" style="1" hidden="1"/>
    <col min="14081" max="14081" width="1.28515625" style="1" hidden="1"/>
    <col min="14082" max="14082" width="8.42578125" style="1" hidden="1"/>
    <col min="14083" max="14083" width="2.85546875" style="1" hidden="1"/>
    <col min="14084" max="14084" width="1.42578125" style="1" hidden="1"/>
    <col min="14085" max="14085" width="0.7109375" style="1" hidden="1"/>
    <col min="14086" max="14086" width="5.7109375" style="1" hidden="1"/>
    <col min="14087" max="14087" width="4.85546875" style="1" hidden="1"/>
    <col min="14088" max="14088" width="13.42578125" style="1" hidden="1"/>
    <col min="14089" max="14089" width="14.140625" style="1" hidden="1"/>
    <col min="14090" max="14090" width="1.140625" style="1" hidden="1"/>
    <col min="14091" max="14091" width="4" style="1" hidden="1"/>
    <col min="14092" max="14092" width="9.28515625" style="1" hidden="1"/>
    <col min="14093" max="14093" width="1.140625" style="1" hidden="1"/>
    <col min="14094" max="14094" width="11.140625" style="1" hidden="1"/>
    <col min="14095" max="14095" width="2.42578125" style="1" hidden="1"/>
    <col min="14096" max="14096" width="1" style="1" hidden="1"/>
    <col min="14097" max="14097" width="12" style="1" hidden="1"/>
    <col min="14098" max="14098" width="4.85546875" style="1" hidden="1"/>
    <col min="14099" max="14099" width="5" style="1" hidden="1"/>
    <col min="14100" max="14100" width="4.85546875" style="1" hidden="1"/>
    <col min="14101" max="14101" width="1.140625" style="1" hidden="1"/>
    <col min="14102" max="14102" width="5.28515625" style="1" hidden="1"/>
    <col min="14103" max="14103" width="1.5703125" style="1" hidden="1"/>
    <col min="14104" max="14104" width="8.85546875" style="1" hidden="1"/>
    <col min="14105" max="14105" width="0.5703125" style="1" hidden="1"/>
    <col min="14106" max="14336" width="9.140625" style="1" hidden="1"/>
    <col min="14337" max="14337" width="1.28515625" style="1" hidden="1"/>
    <col min="14338" max="14338" width="8.42578125" style="1" hidden="1"/>
    <col min="14339" max="14339" width="2.85546875" style="1" hidden="1"/>
    <col min="14340" max="14340" width="1.42578125" style="1" hidden="1"/>
    <col min="14341" max="14341" width="0.7109375" style="1" hidden="1"/>
    <col min="14342" max="14342" width="5.7109375" style="1" hidden="1"/>
    <col min="14343" max="14343" width="4.85546875" style="1" hidden="1"/>
    <col min="14344" max="14344" width="13.42578125" style="1" hidden="1"/>
    <col min="14345" max="14345" width="14.140625" style="1" hidden="1"/>
    <col min="14346" max="14346" width="1.140625" style="1" hidden="1"/>
    <col min="14347" max="14347" width="4" style="1" hidden="1"/>
    <col min="14348" max="14348" width="9.28515625" style="1" hidden="1"/>
    <col min="14349" max="14349" width="1.140625" style="1" hidden="1"/>
    <col min="14350" max="14350" width="11.140625" style="1" hidden="1"/>
    <col min="14351" max="14351" width="2.42578125" style="1" hidden="1"/>
    <col min="14352" max="14352" width="1" style="1" hidden="1"/>
    <col min="14353" max="14353" width="12" style="1" hidden="1"/>
    <col min="14354" max="14354" width="4.85546875" style="1" hidden="1"/>
    <col min="14355" max="14355" width="5" style="1" hidden="1"/>
    <col min="14356" max="14356" width="4.85546875" style="1" hidden="1"/>
    <col min="14357" max="14357" width="1.140625" style="1" hidden="1"/>
    <col min="14358" max="14358" width="5.28515625" style="1" hidden="1"/>
    <col min="14359" max="14359" width="1.5703125" style="1" hidden="1"/>
    <col min="14360" max="14360" width="8.85546875" style="1" hidden="1"/>
    <col min="14361" max="14361" width="0.5703125" style="1" hidden="1"/>
    <col min="14362" max="14592" width="9.140625" style="1" hidden="1"/>
    <col min="14593" max="14593" width="1.28515625" style="1" hidden="1"/>
    <col min="14594" max="14594" width="8.42578125" style="1" hidden="1"/>
    <col min="14595" max="14595" width="2.85546875" style="1" hidden="1"/>
    <col min="14596" max="14596" width="1.42578125" style="1" hidden="1"/>
    <col min="14597" max="14597" width="0.7109375" style="1" hidden="1"/>
    <col min="14598" max="14598" width="5.7109375" style="1" hidden="1"/>
    <col min="14599" max="14599" width="4.85546875" style="1" hidden="1"/>
    <col min="14600" max="14600" width="13.42578125" style="1" hidden="1"/>
    <col min="14601" max="14601" width="14.140625" style="1" hidden="1"/>
    <col min="14602" max="14602" width="1.140625" style="1" hidden="1"/>
    <col min="14603" max="14603" width="4" style="1" hidden="1"/>
    <col min="14604" max="14604" width="9.28515625" style="1" hidden="1"/>
    <col min="14605" max="14605" width="1.140625" style="1" hidden="1"/>
    <col min="14606" max="14606" width="11.140625" style="1" hidden="1"/>
    <col min="14607" max="14607" width="2.42578125" style="1" hidden="1"/>
    <col min="14608" max="14608" width="1" style="1" hidden="1"/>
    <col min="14609" max="14609" width="12" style="1" hidden="1"/>
    <col min="14610" max="14610" width="4.85546875" style="1" hidden="1"/>
    <col min="14611" max="14611" width="5" style="1" hidden="1"/>
    <col min="14612" max="14612" width="4.85546875" style="1" hidden="1"/>
    <col min="14613" max="14613" width="1.140625" style="1" hidden="1"/>
    <col min="14614" max="14614" width="5.28515625" style="1" hidden="1"/>
    <col min="14615" max="14615" width="1.5703125" style="1" hidden="1"/>
    <col min="14616" max="14616" width="8.85546875" style="1" hidden="1"/>
    <col min="14617" max="14617" width="0.5703125" style="1" hidden="1"/>
    <col min="14618" max="14848" width="9.140625" style="1" hidden="1"/>
    <col min="14849" max="14849" width="1.28515625" style="1" hidden="1"/>
    <col min="14850" max="14850" width="8.42578125" style="1" hidden="1"/>
    <col min="14851" max="14851" width="2.85546875" style="1" hidden="1"/>
    <col min="14852" max="14852" width="1.42578125" style="1" hidden="1"/>
    <col min="14853" max="14853" width="0.7109375" style="1" hidden="1"/>
    <col min="14854" max="14854" width="5.7109375" style="1" hidden="1"/>
    <col min="14855" max="14855" width="4.85546875" style="1" hidden="1"/>
    <col min="14856" max="14856" width="13.42578125" style="1" hidden="1"/>
    <col min="14857" max="14857" width="14.140625" style="1" hidden="1"/>
    <col min="14858" max="14858" width="1.140625" style="1" hidden="1"/>
    <col min="14859" max="14859" width="4" style="1" hidden="1"/>
    <col min="14860" max="14860" width="9.28515625" style="1" hidden="1"/>
    <col min="14861" max="14861" width="1.140625" style="1" hidden="1"/>
    <col min="14862" max="14862" width="11.140625" style="1" hidden="1"/>
    <col min="14863" max="14863" width="2.42578125" style="1" hidden="1"/>
    <col min="14864" max="14864" width="1" style="1" hidden="1"/>
    <col min="14865" max="14865" width="12" style="1" hidden="1"/>
    <col min="14866" max="14866" width="4.85546875" style="1" hidden="1"/>
    <col min="14867" max="14867" width="5" style="1" hidden="1"/>
    <col min="14868" max="14868" width="4.85546875" style="1" hidden="1"/>
    <col min="14869" max="14869" width="1.140625" style="1" hidden="1"/>
    <col min="14870" max="14870" width="5.28515625" style="1" hidden="1"/>
    <col min="14871" max="14871" width="1.5703125" style="1" hidden="1"/>
    <col min="14872" max="14872" width="8.85546875" style="1" hidden="1"/>
    <col min="14873" max="14873" width="0.5703125" style="1" hidden="1"/>
    <col min="14874" max="15104" width="9.140625" style="1" hidden="1"/>
    <col min="15105" max="15105" width="1.28515625" style="1" hidden="1"/>
    <col min="15106" max="15106" width="8.42578125" style="1" hidden="1"/>
    <col min="15107" max="15107" width="2.85546875" style="1" hidden="1"/>
    <col min="15108" max="15108" width="1.42578125" style="1" hidden="1"/>
    <col min="15109" max="15109" width="0.7109375" style="1" hidden="1"/>
    <col min="15110" max="15110" width="5.7109375" style="1" hidden="1"/>
    <col min="15111" max="15111" width="4.85546875" style="1" hidden="1"/>
    <col min="15112" max="15112" width="13.42578125" style="1" hidden="1"/>
    <col min="15113" max="15113" width="14.140625" style="1" hidden="1"/>
    <col min="15114" max="15114" width="1.140625" style="1" hidden="1"/>
    <col min="15115" max="15115" width="4" style="1" hidden="1"/>
    <col min="15116" max="15116" width="9.28515625" style="1" hidden="1"/>
    <col min="15117" max="15117" width="1.140625" style="1" hidden="1"/>
    <col min="15118" max="15118" width="11.140625" style="1" hidden="1"/>
    <col min="15119" max="15119" width="2.42578125" style="1" hidden="1"/>
    <col min="15120" max="15120" width="1" style="1" hidden="1"/>
    <col min="15121" max="15121" width="12" style="1" hidden="1"/>
    <col min="15122" max="15122" width="4.85546875" style="1" hidden="1"/>
    <col min="15123" max="15123" width="5" style="1" hidden="1"/>
    <col min="15124" max="15124" width="4.85546875" style="1" hidden="1"/>
    <col min="15125" max="15125" width="1.140625" style="1" hidden="1"/>
    <col min="15126" max="15126" width="5.28515625" style="1" hidden="1"/>
    <col min="15127" max="15127" width="1.5703125" style="1" hidden="1"/>
    <col min="15128" max="15128" width="8.85546875" style="1" hidden="1"/>
    <col min="15129" max="15129" width="0.5703125" style="1" hidden="1"/>
    <col min="15130" max="15360" width="9.140625" style="1" hidden="1"/>
    <col min="15361" max="15361" width="1.28515625" style="1" hidden="1"/>
    <col min="15362" max="15362" width="8.42578125" style="1" hidden="1"/>
    <col min="15363" max="15363" width="2.85546875" style="1" hidden="1"/>
    <col min="15364" max="15364" width="1.42578125" style="1" hidden="1"/>
    <col min="15365" max="15365" width="0.7109375" style="1" hidden="1"/>
    <col min="15366" max="15366" width="5.7109375" style="1" hidden="1"/>
    <col min="15367" max="15367" width="4.85546875" style="1" hidden="1"/>
    <col min="15368" max="15368" width="13.42578125" style="1" hidden="1"/>
    <col min="15369" max="15369" width="14.140625" style="1" hidden="1"/>
    <col min="15370" max="15370" width="1.140625" style="1" hidden="1"/>
    <col min="15371" max="15371" width="4" style="1" hidden="1"/>
    <col min="15372" max="15372" width="9.28515625" style="1" hidden="1"/>
    <col min="15373" max="15373" width="1.140625" style="1" hidden="1"/>
    <col min="15374" max="15374" width="11.140625" style="1" hidden="1"/>
    <col min="15375" max="15375" width="2.42578125" style="1" hidden="1"/>
    <col min="15376" max="15376" width="1" style="1" hidden="1"/>
    <col min="15377" max="15377" width="12" style="1" hidden="1"/>
    <col min="15378" max="15378" width="4.85546875" style="1" hidden="1"/>
    <col min="15379" max="15379" width="5" style="1" hidden="1"/>
    <col min="15380" max="15380" width="4.85546875" style="1" hidden="1"/>
    <col min="15381" max="15381" width="1.140625" style="1" hidden="1"/>
    <col min="15382" max="15382" width="5.28515625" style="1" hidden="1"/>
    <col min="15383" max="15383" width="1.5703125" style="1" hidden="1"/>
    <col min="15384" max="15384" width="8.85546875" style="1" hidden="1"/>
    <col min="15385" max="15385" width="0.5703125" style="1" hidden="1"/>
    <col min="15386" max="15616" width="9.140625" style="1" hidden="1"/>
    <col min="15617" max="15617" width="1.28515625" style="1" hidden="1"/>
    <col min="15618" max="15618" width="8.42578125" style="1" hidden="1"/>
    <col min="15619" max="15619" width="2.85546875" style="1" hidden="1"/>
    <col min="15620" max="15620" width="1.42578125" style="1" hidden="1"/>
    <col min="15621" max="15621" width="0.7109375" style="1" hidden="1"/>
    <col min="15622" max="15622" width="5.7109375" style="1" hidden="1"/>
    <col min="15623" max="15623" width="4.85546875" style="1" hidden="1"/>
    <col min="15624" max="15624" width="13.42578125" style="1" hidden="1"/>
    <col min="15625" max="15625" width="14.140625" style="1" hidden="1"/>
    <col min="15626" max="15626" width="1.140625" style="1" hidden="1"/>
    <col min="15627" max="15627" width="4" style="1" hidden="1"/>
    <col min="15628" max="15628" width="9.28515625" style="1" hidden="1"/>
    <col min="15629" max="15629" width="1.140625" style="1" hidden="1"/>
    <col min="15630" max="15630" width="11.140625" style="1" hidden="1"/>
    <col min="15631" max="15631" width="2.42578125" style="1" hidden="1"/>
    <col min="15632" max="15632" width="1" style="1" hidden="1"/>
    <col min="15633" max="15633" width="12" style="1" hidden="1"/>
    <col min="15634" max="15634" width="4.85546875" style="1" hidden="1"/>
    <col min="15635" max="15635" width="5" style="1" hidden="1"/>
    <col min="15636" max="15636" width="4.85546875" style="1" hidden="1"/>
    <col min="15637" max="15637" width="1.140625" style="1" hidden="1"/>
    <col min="15638" max="15638" width="5.28515625" style="1" hidden="1"/>
    <col min="15639" max="15639" width="1.5703125" style="1" hidden="1"/>
    <col min="15640" max="15640" width="8.85546875" style="1" hidden="1"/>
    <col min="15641" max="15641" width="0.5703125" style="1" hidden="1"/>
    <col min="15642" max="15872" width="9.140625" style="1" hidden="1"/>
    <col min="15873" max="15873" width="1.28515625" style="1" hidden="1"/>
    <col min="15874" max="15874" width="8.42578125" style="1" hidden="1"/>
    <col min="15875" max="15875" width="2.85546875" style="1" hidden="1"/>
    <col min="15876" max="15876" width="1.42578125" style="1" hidden="1"/>
    <col min="15877" max="15877" width="0.7109375" style="1" hidden="1"/>
    <col min="15878" max="15878" width="5.7109375" style="1" hidden="1"/>
    <col min="15879" max="15879" width="4.85546875" style="1" hidden="1"/>
    <col min="15880" max="15880" width="13.42578125" style="1" hidden="1"/>
    <col min="15881" max="15881" width="14.140625" style="1" hidden="1"/>
    <col min="15882" max="15882" width="1.140625" style="1" hidden="1"/>
    <col min="15883" max="15883" width="4" style="1" hidden="1"/>
    <col min="15884" max="15884" width="9.28515625" style="1" hidden="1"/>
    <col min="15885" max="15885" width="1.140625" style="1" hidden="1"/>
    <col min="15886" max="15886" width="11.140625" style="1" hidden="1"/>
    <col min="15887" max="15887" width="2.42578125" style="1" hidden="1"/>
    <col min="15888" max="15888" width="1" style="1" hidden="1"/>
    <col min="15889" max="15889" width="12" style="1" hidden="1"/>
    <col min="15890" max="15890" width="4.85546875" style="1" hidden="1"/>
    <col min="15891" max="15891" width="5" style="1" hidden="1"/>
    <col min="15892" max="15892" width="4.85546875" style="1" hidden="1"/>
    <col min="15893" max="15893" width="1.140625" style="1" hidden="1"/>
    <col min="15894" max="15894" width="5.28515625" style="1" hidden="1"/>
    <col min="15895" max="15895" width="1.5703125" style="1" hidden="1"/>
    <col min="15896" max="15896" width="8.85546875" style="1" hidden="1"/>
    <col min="15897" max="15897" width="0.5703125" style="1" hidden="1"/>
    <col min="15898" max="16128" width="9.140625" style="1" hidden="1"/>
    <col min="16129" max="16129" width="1.28515625" style="1" hidden="1"/>
    <col min="16130" max="16130" width="8.42578125" style="1" hidden="1"/>
    <col min="16131" max="16131" width="2.85546875" style="1" hidden="1"/>
    <col min="16132" max="16132" width="1.42578125" style="1" hidden="1"/>
    <col min="16133" max="16133" width="0.7109375" style="1" hidden="1"/>
    <col min="16134" max="16134" width="5.7109375" style="1" hidden="1"/>
    <col min="16135" max="16135" width="4.85546875" style="1" hidden="1"/>
    <col min="16136" max="16136" width="13.42578125" style="1" hidden="1"/>
    <col min="16137" max="16137" width="14.140625" style="1" hidden="1"/>
    <col min="16138" max="16138" width="1.140625" style="1" hidden="1"/>
    <col min="16139" max="16139" width="4" style="1" hidden="1"/>
    <col min="16140" max="16140" width="9.28515625" style="1" hidden="1"/>
    <col min="16141" max="16141" width="1.140625" style="1" hidden="1"/>
    <col min="16142" max="16142" width="11.140625" style="1" hidden="1"/>
    <col min="16143" max="16143" width="2.42578125" style="1" hidden="1"/>
    <col min="16144" max="16144" width="1" style="1" hidden="1"/>
    <col min="16145" max="16145" width="12" style="1" hidden="1"/>
    <col min="16146" max="16146" width="4.85546875" style="1" hidden="1"/>
    <col min="16147" max="16147" width="5" style="1" hidden="1"/>
    <col min="16148" max="16148" width="4.85546875" style="1" hidden="1"/>
    <col min="16149" max="16149" width="1.140625" style="1" hidden="1"/>
    <col min="16150" max="16150" width="5.28515625" style="1" hidden="1"/>
    <col min="16151" max="16151" width="1.5703125" style="1" hidden="1"/>
    <col min="16152" max="16152" width="8.85546875" style="1" hidden="1"/>
    <col min="16153" max="16153" width="0.5703125" style="1" hidden="1"/>
    <col min="16154" max="16382" width="9.140625" style="1" hidden="1"/>
    <col min="16383" max="16384" width="9.140625" style="1" hidden="1" customWidth="1"/>
  </cols>
  <sheetData>
    <row r="1" spans="2:27" ht="5.25" customHeight="1" thickBot="1">
      <c r="B1" s="8"/>
      <c r="C1" s="8"/>
      <c r="D1" s="8"/>
      <c r="E1" s="8"/>
      <c r="F1" s="8"/>
      <c r="G1" s="8"/>
      <c r="H1" s="8"/>
      <c r="I1" s="8"/>
      <c r="J1" s="8"/>
      <c r="K1" s="8"/>
      <c r="L1" s="8"/>
      <c r="M1" s="8"/>
      <c r="N1" s="8"/>
      <c r="O1" s="8"/>
      <c r="P1" s="8"/>
      <c r="Q1" s="8"/>
      <c r="R1" s="8"/>
      <c r="S1" s="8"/>
      <c r="T1" s="8"/>
      <c r="U1" s="8"/>
      <c r="V1" s="8"/>
      <c r="W1" s="8"/>
      <c r="X1" s="8"/>
    </row>
    <row r="2" spans="2:27" ht="25.5" customHeight="1">
      <c r="B2" s="360" t="s">
        <v>0</v>
      </c>
      <c r="C2" s="361"/>
      <c r="D2" s="361"/>
      <c r="E2" s="361"/>
      <c r="F2" s="361"/>
      <c r="G2" s="361"/>
      <c r="H2" s="361"/>
      <c r="I2" s="361"/>
      <c r="J2" s="361"/>
      <c r="K2" s="361"/>
      <c r="L2" s="361"/>
      <c r="M2" s="361"/>
      <c r="N2" s="361"/>
      <c r="O2" s="361"/>
      <c r="P2" s="361"/>
      <c r="Q2" s="361"/>
      <c r="R2" s="361"/>
      <c r="S2" s="361"/>
      <c r="T2" s="361"/>
      <c r="U2" s="361"/>
      <c r="V2" s="361"/>
      <c r="W2" s="361"/>
      <c r="X2" s="362"/>
    </row>
    <row r="3" spans="2:27" ht="18.75" thickBot="1">
      <c r="B3" s="363" t="s">
        <v>1</v>
      </c>
      <c r="C3" s="364"/>
      <c r="D3" s="364"/>
      <c r="E3" s="364"/>
      <c r="F3" s="364"/>
      <c r="G3" s="364"/>
      <c r="H3" s="364"/>
      <c r="I3" s="364"/>
      <c r="J3" s="364"/>
      <c r="K3" s="364"/>
      <c r="L3" s="364"/>
      <c r="M3" s="364"/>
      <c r="N3" s="364"/>
      <c r="O3" s="364"/>
      <c r="P3" s="364"/>
      <c r="Q3" s="364"/>
      <c r="R3" s="364"/>
      <c r="S3" s="364"/>
      <c r="T3" s="364"/>
      <c r="U3" s="364"/>
      <c r="V3" s="364"/>
      <c r="W3" s="364"/>
      <c r="X3" s="365"/>
    </row>
    <row r="4" spans="2:27" ht="17.25" customHeight="1">
      <c r="B4" s="366" t="s">
        <v>2</v>
      </c>
      <c r="C4" s="367"/>
      <c r="D4" s="368"/>
      <c r="E4" s="368"/>
      <c r="F4" s="368"/>
      <c r="G4" s="368"/>
      <c r="H4" s="368"/>
      <c r="I4" s="192"/>
      <c r="J4" s="192"/>
      <c r="K4" s="192"/>
      <c r="L4" s="62"/>
      <c r="M4" s="63"/>
      <c r="N4" s="369" t="s">
        <v>319</v>
      </c>
      <c r="O4" s="370"/>
      <c r="P4" s="370"/>
      <c r="Q4" s="379"/>
      <c r="R4" s="379"/>
      <c r="S4" s="379"/>
      <c r="T4" s="379"/>
      <c r="U4" s="379"/>
      <c r="V4" s="379"/>
      <c r="W4" s="379"/>
      <c r="X4" s="380"/>
      <c r="Y4" s="103"/>
    </row>
    <row r="5" spans="2:27" ht="6" customHeight="1">
      <c r="B5" s="377" t="s">
        <v>322</v>
      </c>
      <c r="C5" s="378"/>
      <c r="D5" s="378"/>
      <c r="E5" s="378"/>
      <c r="F5" s="378"/>
      <c r="G5" s="378"/>
      <c r="H5" s="292"/>
      <c r="I5" s="292"/>
      <c r="J5" s="292"/>
      <c r="K5" s="292"/>
      <c r="L5" s="64"/>
      <c r="M5" s="63"/>
      <c r="N5" s="371"/>
      <c r="O5" s="372"/>
      <c r="P5" s="372"/>
      <c r="Q5" s="381"/>
      <c r="R5" s="381"/>
      <c r="S5" s="381"/>
      <c r="T5" s="381"/>
      <c r="U5" s="381"/>
      <c r="V5" s="381"/>
      <c r="W5" s="381"/>
      <c r="X5" s="382"/>
      <c r="Y5" s="103"/>
    </row>
    <row r="6" spans="2:27" ht="18" customHeight="1">
      <c r="B6" s="377"/>
      <c r="C6" s="378"/>
      <c r="D6" s="378"/>
      <c r="E6" s="378"/>
      <c r="F6" s="378"/>
      <c r="G6" s="378"/>
      <c r="H6" s="375"/>
      <c r="I6" s="375"/>
      <c r="J6" s="375"/>
      <c r="K6" s="375"/>
      <c r="L6" s="376"/>
      <c r="M6" s="63"/>
      <c r="N6" s="371"/>
      <c r="O6" s="372"/>
      <c r="P6" s="372"/>
      <c r="Q6" s="373"/>
      <c r="R6" s="373"/>
      <c r="S6" s="373"/>
      <c r="T6" s="373"/>
      <c r="U6" s="373"/>
      <c r="V6" s="373"/>
      <c r="W6" s="373"/>
      <c r="X6" s="374"/>
    </row>
    <row r="7" spans="2:27" ht="17.25" customHeight="1">
      <c r="B7" s="383" t="s">
        <v>253</v>
      </c>
      <c r="C7" s="384"/>
      <c r="D7" s="384"/>
      <c r="E7" s="384"/>
      <c r="F7" s="384"/>
      <c r="G7" s="384"/>
      <c r="H7" s="375"/>
      <c r="I7" s="375"/>
      <c r="J7" s="375"/>
      <c r="K7" s="375"/>
      <c r="L7" s="376"/>
      <c r="M7" s="63"/>
      <c r="N7" s="371"/>
      <c r="O7" s="372"/>
      <c r="P7" s="372"/>
      <c r="Q7" s="389"/>
      <c r="R7" s="389"/>
      <c r="S7" s="389"/>
      <c r="T7" s="389"/>
      <c r="U7" s="389"/>
      <c r="V7" s="389"/>
      <c r="W7" s="389"/>
      <c r="X7" s="390"/>
    </row>
    <row r="8" spans="2:27" ht="17.25" customHeight="1">
      <c r="B8" s="383" t="s">
        <v>3</v>
      </c>
      <c r="C8" s="384"/>
      <c r="D8" s="388"/>
      <c r="E8" s="388"/>
      <c r="F8" s="388"/>
      <c r="G8" s="388"/>
      <c r="H8" s="388"/>
      <c r="I8" s="388"/>
      <c r="J8" s="388"/>
      <c r="K8" s="388"/>
      <c r="L8" s="64"/>
      <c r="M8" s="63"/>
      <c r="N8" s="67"/>
      <c r="O8" s="68"/>
      <c r="P8" s="68"/>
      <c r="Q8" s="68"/>
      <c r="R8" s="68"/>
      <c r="S8" s="68"/>
      <c r="T8" s="68"/>
      <c r="U8" s="68"/>
      <c r="V8" s="68"/>
      <c r="W8" s="68"/>
      <c r="X8" s="64"/>
      <c r="AA8" s="65"/>
    </row>
    <row r="9" spans="2:27" ht="6.75" customHeight="1">
      <c r="B9" s="113"/>
      <c r="C9" s="114"/>
      <c r="D9" s="114"/>
      <c r="E9" s="114"/>
      <c r="F9" s="114"/>
      <c r="G9" s="114"/>
      <c r="H9" s="114"/>
      <c r="I9" s="114"/>
      <c r="J9" s="114"/>
      <c r="K9" s="114"/>
      <c r="L9" s="66"/>
      <c r="M9" s="63"/>
      <c r="N9" s="67"/>
      <c r="O9" s="68"/>
      <c r="P9" s="63"/>
      <c r="Q9" s="68"/>
      <c r="R9" s="68"/>
      <c r="S9" s="80"/>
      <c r="T9" s="68"/>
      <c r="U9" s="68"/>
      <c r="V9" s="63"/>
      <c r="W9" s="68"/>
      <c r="X9" s="66"/>
      <c r="AA9" s="65"/>
    </row>
    <row r="10" spans="2:27" ht="15" customHeight="1">
      <c r="B10" s="391" t="s">
        <v>4</v>
      </c>
      <c r="C10" s="392"/>
      <c r="D10" s="392"/>
      <c r="E10" s="392"/>
      <c r="F10" s="392"/>
      <c r="G10" s="392"/>
      <c r="H10" s="392"/>
      <c r="I10" s="392"/>
      <c r="J10" s="392"/>
      <c r="K10" s="392"/>
      <c r="L10" s="69"/>
      <c r="M10" s="63"/>
      <c r="N10" s="391" t="s">
        <v>5</v>
      </c>
      <c r="O10" s="392"/>
      <c r="P10" s="392"/>
      <c r="Q10" s="392"/>
      <c r="R10" s="392"/>
      <c r="S10" s="392"/>
      <c r="T10" s="392"/>
      <c r="U10" s="392"/>
      <c r="V10" s="392"/>
      <c r="W10" s="392"/>
      <c r="X10" s="393"/>
    </row>
    <row r="11" spans="2:27" ht="6" customHeight="1">
      <c r="B11" s="285"/>
      <c r="C11" s="286"/>
      <c r="D11" s="286"/>
      <c r="E11" s="286"/>
      <c r="F11" s="286"/>
      <c r="G11" s="286"/>
      <c r="H11" s="286"/>
      <c r="I11" s="286"/>
      <c r="J11" s="286"/>
      <c r="K11" s="286"/>
      <c r="L11" s="69"/>
      <c r="M11" s="63"/>
      <c r="N11" s="285"/>
      <c r="O11" s="286"/>
      <c r="P11" s="286"/>
      <c r="Q11" s="286"/>
      <c r="R11" s="286"/>
      <c r="S11" s="286"/>
      <c r="T11" s="286"/>
      <c r="U11" s="286"/>
      <c r="V11" s="286"/>
      <c r="W11" s="286"/>
      <c r="X11" s="287"/>
    </row>
    <row r="12" spans="2:27" ht="6.75" customHeight="1" thickBot="1">
      <c r="B12" s="400" t="s">
        <v>320</v>
      </c>
      <c r="C12" s="401"/>
      <c r="D12" s="401"/>
      <c r="E12" s="401"/>
      <c r="F12" s="193"/>
      <c r="G12" s="193"/>
      <c r="H12" s="193"/>
      <c r="I12" s="193"/>
      <c r="J12" s="193"/>
      <c r="K12" s="193"/>
      <c r="L12" s="69"/>
      <c r="M12" s="63"/>
      <c r="N12" s="71"/>
      <c r="O12" s="70"/>
      <c r="P12" s="63"/>
      <c r="Q12" s="70"/>
      <c r="R12" s="70" t="s">
        <v>6</v>
      </c>
      <c r="S12" s="70"/>
      <c r="T12" s="70"/>
      <c r="U12" s="70"/>
      <c r="V12" s="70"/>
      <c r="W12" s="70"/>
      <c r="X12" s="69"/>
    </row>
    <row r="13" spans="2:27" ht="17.25" customHeight="1">
      <c r="B13" s="400"/>
      <c r="C13" s="401"/>
      <c r="D13" s="401"/>
      <c r="E13" s="401"/>
      <c r="F13" s="402"/>
      <c r="G13" s="402"/>
      <c r="H13" s="402"/>
      <c r="I13" s="402"/>
      <c r="J13" s="402"/>
      <c r="K13" s="402"/>
      <c r="L13" s="403"/>
      <c r="M13" s="63"/>
      <c r="N13" s="404" t="s">
        <v>7</v>
      </c>
      <c r="O13" s="394"/>
      <c r="P13" s="395"/>
      <c r="Q13" s="395"/>
      <c r="R13" s="395"/>
      <c r="S13" s="395"/>
      <c r="T13" s="395"/>
      <c r="U13" s="395"/>
      <c r="V13" s="395"/>
      <c r="W13" s="395"/>
      <c r="X13" s="396"/>
    </row>
    <row r="14" spans="2:27" ht="17.25" customHeight="1" thickBot="1">
      <c r="B14" s="385" t="s">
        <v>8</v>
      </c>
      <c r="C14" s="386"/>
      <c r="D14" s="386"/>
      <c r="E14" s="386"/>
      <c r="F14" s="387"/>
      <c r="G14" s="387"/>
      <c r="H14" s="387"/>
      <c r="I14" s="387"/>
      <c r="J14" s="387"/>
      <c r="K14" s="387"/>
      <c r="L14" s="69"/>
      <c r="M14" s="63"/>
      <c r="N14" s="404"/>
      <c r="O14" s="397"/>
      <c r="P14" s="398"/>
      <c r="Q14" s="398"/>
      <c r="R14" s="398"/>
      <c r="S14" s="398"/>
      <c r="T14" s="398"/>
      <c r="U14" s="398"/>
      <c r="V14" s="398"/>
      <c r="W14" s="398"/>
      <c r="X14" s="399"/>
    </row>
    <row r="15" spans="2:27" ht="7.5" customHeight="1">
      <c r="B15" s="404" t="s">
        <v>321</v>
      </c>
      <c r="C15" s="419"/>
      <c r="D15" s="419"/>
      <c r="E15" s="419"/>
      <c r="F15" s="286"/>
      <c r="G15" s="286"/>
      <c r="H15" s="286"/>
      <c r="I15" s="286"/>
      <c r="J15" s="286"/>
      <c r="K15" s="286"/>
      <c r="L15" s="69"/>
      <c r="M15" s="63"/>
      <c r="N15" s="294"/>
      <c r="O15" s="68"/>
      <c r="P15" s="68"/>
      <c r="Q15" s="68"/>
      <c r="R15" s="68"/>
      <c r="S15" s="68"/>
      <c r="T15" s="68"/>
      <c r="U15" s="68"/>
      <c r="V15" s="68"/>
      <c r="W15" s="68"/>
      <c r="X15" s="293"/>
    </row>
    <row r="16" spans="2:27" ht="17.25" customHeight="1">
      <c r="B16" s="404"/>
      <c r="C16" s="419"/>
      <c r="D16" s="419"/>
      <c r="E16" s="419"/>
      <c r="F16" s="402"/>
      <c r="G16" s="402"/>
      <c r="H16" s="402"/>
      <c r="I16" s="402"/>
      <c r="J16" s="402"/>
      <c r="K16" s="402"/>
      <c r="L16" s="403"/>
      <c r="M16" s="80"/>
      <c r="N16" s="420" t="s">
        <v>9</v>
      </c>
      <c r="O16" s="421"/>
      <c r="P16" s="417"/>
      <c r="Q16" s="417"/>
      <c r="R16" s="418"/>
      <c r="S16" s="418"/>
      <c r="T16" s="418"/>
      <c r="U16" s="418"/>
      <c r="V16" s="70"/>
      <c r="W16" s="80"/>
      <c r="X16" s="69"/>
    </row>
    <row r="17" spans="2:24" ht="17.25" customHeight="1">
      <c r="B17" s="385" t="s">
        <v>8</v>
      </c>
      <c r="C17" s="386"/>
      <c r="D17" s="386"/>
      <c r="E17" s="386"/>
      <c r="F17" s="387"/>
      <c r="G17" s="387"/>
      <c r="H17" s="387"/>
      <c r="I17" s="387"/>
      <c r="J17" s="387"/>
      <c r="K17" s="387"/>
      <c r="L17" s="194"/>
      <c r="M17" s="80"/>
      <c r="N17" s="284"/>
      <c r="O17" s="80"/>
      <c r="P17" s="63"/>
      <c r="Q17" s="112"/>
      <c r="R17" s="195"/>
      <c r="S17" s="80"/>
      <c r="T17" s="80"/>
      <c r="U17" s="80"/>
      <c r="V17" s="80"/>
      <c r="W17" s="80"/>
      <c r="X17" s="69"/>
    </row>
    <row r="18" spans="2:24" ht="5.25" customHeight="1" thickBot="1">
      <c r="B18" s="72"/>
      <c r="C18" s="73"/>
      <c r="D18" s="73"/>
      <c r="E18" s="73"/>
      <c r="F18" s="73"/>
      <c r="G18" s="73"/>
      <c r="H18" s="73"/>
      <c r="I18" s="73"/>
      <c r="J18" s="73"/>
      <c r="K18" s="73"/>
      <c r="L18" s="196"/>
      <c r="M18" s="80"/>
      <c r="N18" s="74"/>
      <c r="O18" s="73"/>
      <c r="P18" s="15"/>
      <c r="Q18" s="75"/>
      <c r="R18" s="197"/>
      <c r="S18" s="73"/>
      <c r="T18" s="73"/>
      <c r="U18" s="73"/>
      <c r="V18" s="73"/>
      <c r="W18" s="73"/>
      <c r="X18" s="16"/>
    </row>
    <row r="19" spans="2:24" ht="11.25" customHeight="1" thickBot="1">
      <c r="B19" s="76"/>
      <c r="C19" s="77"/>
      <c r="D19" s="77"/>
      <c r="E19" s="77"/>
      <c r="F19" s="77"/>
      <c r="G19" s="77"/>
      <c r="H19" s="77"/>
      <c r="I19" s="77"/>
      <c r="J19" s="77"/>
      <c r="K19" s="77"/>
      <c r="L19" s="80"/>
      <c r="M19" s="80"/>
      <c r="N19" s="112"/>
      <c r="O19" s="80"/>
      <c r="P19" s="63"/>
      <c r="Q19" s="112"/>
      <c r="R19" s="195"/>
      <c r="S19" s="80"/>
      <c r="T19" s="80"/>
      <c r="U19" s="80"/>
      <c r="V19" s="80"/>
      <c r="W19" s="80"/>
      <c r="X19" s="69"/>
    </row>
    <row r="20" spans="2:24" ht="17.25" customHeight="1">
      <c r="B20" s="405" t="s">
        <v>10</v>
      </c>
      <c r="C20" s="406"/>
      <c r="D20" s="407"/>
      <c r="E20" s="407"/>
      <c r="F20" s="407"/>
      <c r="G20" s="407"/>
      <c r="H20" s="407"/>
      <c r="I20" s="407"/>
      <c r="J20" s="407"/>
      <c r="K20" s="407"/>
      <c r="L20" s="407"/>
      <c r="M20" s="407"/>
      <c r="N20" s="407"/>
      <c r="O20" s="407"/>
      <c r="P20" s="407"/>
      <c r="Q20" s="407"/>
      <c r="R20" s="407"/>
      <c r="S20" s="407"/>
      <c r="T20" s="407"/>
      <c r="U20" s="407"/>
      <c r="V20" s="407"/>
      <c r="W20" s="407"/>
      <c r="X20" s="408"/>
    </row>
    <row r="21" spans="2:24" ht="17.25" customHeight="1">
      <c r="B21" s="405"/>
      <c r="C21" s="409"/>
      <c r="D21" s="410"/>
      <c r="E21" s="410"/>
      <c r="F21" s="410"/>
      <c r="G21" s="410"/>
      <c r="H21" s="410"/>
      <c r="I21" s="410"/>
      <c r="J21" s="410"/>
      <c r="K21" s="410"/>
      <c r="L21" s="410"/>
      <c r="M21" s="410"/>
      <c r="N21" s="410"/>
      <c r="O21" s="410"/>
      <c r="P21" s="410"/>
      <c r="Q21" s="410"/>
      <c r="R21" s="410"/>
      <c r="S21" s="410"/>
      <c r="T21" s="410"/>
      <c r="U21" s="410"/>
      <c r="V21" s="410"/>
      <c r="W21" s="410"/>
      <c r="X21" s="411"/>
    </row>
    <row r="22" spans="2:24" ht="17.25" customHeight="1">
      <c r="B22" s="405"/>
      <c r="C22" s="409"/>
      <c r="D22" s="410"/>
      <c r="E22" s="410"/>
      <c r="F22" s="410"/>
      <c r="G22" s="410"/>
      <c r="H22" s="410"/>
      <c r="I22" s="410"/>
      <c r="J22" s="410"/>
      <c r="K22" s="410"/>
      <c r="L22" s="410"/>
      <c r="M22" s="410"/>
      <c r="N22" s="410"/>
      <c r="O22" s="410"/>
      <c r="P22" s="410"/>
      <c r="Q22" s="410"/>
      <c r="R22" s="410"/>
      <c r="S22" s="410"/>
      <c r="T22" s="410"/>
      <c r="U22" s="410"/>
      <c r="V22" s="410"/>
      <c r="W22" s="410"/>
      <c r="X22" s="411"/>
    </row>
    <row r="23" spans="2:24" ht="17.25" customHeight="1" thickBot="1">
      <c r="B23" s="405"/>
      <c r="C23" s="412"/>
      <c r="D23" s="413"/>
      <c r="E23" s="413"/>
      <c r="F23" s="413"/>
      <c r="G23" s="413"/>
      <c r="H23" s="413"/>
      <c r="I23" s="413"/>
      <c r="J23" s="413"/>
      <c r="K23" s="413"/>
      <c r="L23" s="413"/>
      <c r="M23" s="413"/>
      <c r="N23" s="413"/>
      <c r="O23" s="413"/>
      <c r="P23" s="413"/>
      <c r="Q23" s="413"/>
      <c r="R23" s="413"/>
      <c r="S23" s="413"/>
      <c r="T23" s="413"/>
      <c r="U23" s="413"/>
      <c r="V23" s="413"/>
      <c r="W23" s="413"/>
      <c r="X23" s="414"/>
    </row>
    <row r="24" spans="2:24" ht="20.25" customHeight="1" thickBot="1">
      <c r="B24" s="415" t="s">
        <v>11</v>
      </c>
      <c r="C24" s="416"/>
      <c r="D24" s="416"/>
      <c r="E24" s="416"/>
      <c r="F24" s="416"/>
      <c r="G24" s="416"/>
      <c r="H24" s="416"/>
      <c r="I24" s="78"/>
      <c r="J24" s="78"/>
      <c r="K24" s="78"/>
      <c r="L24" s="78"/>
      <c r="M24" s="78"/>
      <c r="N24" s="78"/>
      <c r="O24" s="78"/>
      <c r="P24" s="78"/>
      <c r="Q24" s="78"/>
      <c r="R24" s="78"/>
      <c r="S24" s="78"/>
      <c r="T24" s="78"/>
      <c r="U24" s="78"/>
      <c r="V24" s="78"/>
      <c r="W24" s="78"/>
      <c r="X24" s="69"/>
    </row>
    <row r="25" spans="2:24" ht="15.75" customHeight="1" thickBot="1">
      <c r="B25" s="79"/>
      <c r="C25" s="63"/>
      <c r="D25" s="63"/>
      <c r="E25" s="63"/>
      <c r="F25" s="63"/>
      <c r="G25" s="63"/>
      <c r="H25" s="63"/>
      <c r="I25" s="427" t="s">
        <v>166</v>
      </c>
      <c r="J25" s="107"/>
      <c r="K25" s="426" t="s">
        <v>165</v>
      </c>
      <c r="L25" s="426"/>
      <c r="M25" s="107"/>
      <c r="N25" s="426" t="s">
        <v>164</v>
      </c>
      <c r="O25" s="429" t="s">
        <v>13</v>
      </c>
      <c r="P25" s="430"/>
      <c r="Q25" s="430"/>
      <c r="R25" s="430"/>
      <c r="S25" s="430"/>
      <c r="T25" s="431"/>
      <c r="U25" s="80"/>
      <c r="V25" s="426" t="s">
        <v>167</v>
      </c>
      <c r="W25" s="426"/>
      <c r="X25" s="428"/>
    </row>
    <row r="26" spans="2:24" ht="15.75" customHeight="1">
      <c r="B26" s="79"/>
      <c r="C26" s="63"/>
      <c r="D26" s="63"/>
      <c r="E26" s="63"/>
      <c r="F26" s="63"/>
      <c r="G26" s="63"/>
      <c r="H26" s="63"/>
      <c r="I26" s="427"/>
      <c r="J26" s="107"/>
      <c r="K26" s="426"/>
      <c r="L26" s="426"/>
      <c r="M26" s="107"/>
      <c r="N26" s="426"/>
      <c r="O26" s="422" t="s">
        <v>15</v>
      </c>
      <c r="P26" s="422"/>
      <c r="Q26" s="422"/>
      <c r="R26" s="423" t="s">
        <v>16</v>
      </c>
      <c r="S26" s="423"/>
      <c r="T26" s="423"/>
      <c r="U26" s="80"/>
      <c r="V26" s="426"/>
      <c r="W26" s="426"/>
      <c r="X26" s="428"/>
    </row>
    <row r="27" spans="2:24" ht="6" customHeight="1">
      <c r="B27" s="79"/>
      <c r="C27" s="63"/>
      <c r="D27" s="63"/>
      <c r="E27" s="63"/>
      <c r="F27" s="63"/>
      <c r="G27" s="63"/>
      <c r="H27" s="63"/>
      <c r="I27" s="107"/>
      <c r="J27" s="107"/>
      <c r="K27" s="107"/>
      <c r="L27" s="107"/>
      <c r="M27" s="107"/>
      <c r="N27" s="81"/>
      <c r="O27" s="107"/>
      <c r="P27" s="107"/>
      <c r="Q27" s="107"/>
      <c r="R27" s="80"/>
      <c r="S27" s="80"/>
      <c r="T27" s="80"/>
      <c r="U27" s="80"/>
      <c r="V27" s="63"/>
      <c r="W27" s="63"/>
      <c r="X27" s="69"/>
    </row>
    <row r="28" spans="2:24" ht="15.75" customHeight="1">
      <c r="B28" s="424" t="s">
        <v>423</v>
      </c>
      <c r="C28" s="425"/>
      <c r="D28" s="425"/>
      <c r="E28" s="425"/>
      <c r="F28" s="425"/>
      <c r="G28" s="425"/>
      <c r="H28" s="425"/>
      <c r="I28" s="198"/>
      <c r="J28" s="288"/>
      <c r="K28" s="352" t="str">
        <f>IF(Detail!D$28&gt;0,Detail!D$29,"")</f>
        <v/>
      </c>
      <c r="L28" s="352"/>
      <c r="M28" s="82"/>
      <c r="N28" s="295"/>
      <c r="O28" s="356" t="str">
        <f>IF(Detail!V$28&gt;0,Detail!V$28,"")</f>
        <v/>
      </c>
      <c r="P28" s="357"/>
      <c r="Q28" s="358"/>
      <c r="R28" s="353" t="str">
        <f>IF(Detail!D$28-Detail!V$28&gt;0,Detail!D$28-Detail!V$28,"")</f>
        <v/>
      </c>
      <c r="S28" s="354"/>
      <c r="T28" s="355"/>
      <c r="U28" s="83"/>
      <c r="V28" s="352" t="str">
        <f>IF(Detail!D$28-Detail!V$28&gt;0,Detail!$U$4,"")</f>
        <v/>
      </c>
      <c r="W28" s="352"/>
      <c r="X28" s="359"/>
    </row>
    <row r="29" spans="2:24" ht="15.75" customHeight="1">
      <c r="B29" s="424" t="s">
        <v>419</v>
      </c>
      <c r="C29" s="425"/>
      <c r="D29" s="425"/>
      <c r="E29" s="425"/>
      <c r="F29" s="425"/>
      <c r="G29" s="425"/>
      <c r="H29" s="425"/>
      <c r="I29" s="198"/>
      <c r="J29" s="288"/>
      <c r="K29" s="352" t="str">
        <f>IF(Detail!E$28&gt;0,Detail!E$29,"")</f>
        <v/>
      </c>
      <c r="L29" s="352"/>
      <c r="M29" s="82"/>
      <c r="N29" s="295"/>
      <c r="O29" s="356" t="str">
        <f>IF(Detail!W$28+Detail!AF$28&gt;0,Detail!W$28+Detail!AF$28,"")</f>
        <v/>
      </c>
      <c r="P29" s="357"/>
      <c r="Q29" s="358"/>
      <c r="R29" s="353" t="str">
        <f>IF(Detail!E$28+Detail!N$28-Detail!W$28-Detail!AF$28&gt;0,Detail!E$28+Detail!N$28-Detail!W$28-Detail!AF$28,"")</f>
        <v/>
      </c>
      <c r="S29" s="354"/>
      <c r="T29" s="355"/>
      <c r="U29" s="83"/>
      <c r="V29" s="352" t="str">
        <f>IF(Detail!E$28+Detail!N$28-Detail!V$28-Detail!AF$28&gt;0,Detail!$U$4,"")</f>
        <v/>
      </c>
      <c r="W29" s="352"/>
      <c r="X29" s="359"/>
    </row>
    <row r="30" spans="2:24" ht="15.75" customHeight="1">
      <c r="B30" s="424" t="s">
        <v>17</v>
      </c>
      <c r="C30" s="425"/>
      <c r="D30" s="425"/>
      <c r="E30" s="425"/>
      <c r="F30" s="425"/>
      <c r="G30" s="425"/>
      <c r="H30" s="425"/>
      <c r="I30" s="198"/>
      <c r="J30" s="296"/>
      <c r="K30" s="352" t="str">
        <f>IF(Detail!F$28&gt;0,Detail!F$29,"")</f>
        <v/>
      </c>
      <c r="L30" s="352"/>
      <c r="M30" s="82"/>
      <c r="N30" s="295"/>
      <c r="O30" s="356" t="str">
        <f>IF(Detail!X$28&gt;0,Detail!X$28,"")</f>
        <v/>
      </c>
      <c r="P30" s="357"/>
      <c r="Q30" s="358"/>
      <c r="R30" s="353" t="str">
        <f>IF(Detail!F$28-Detail!X$28&gt;0,Detail!F$28-Detail!X$28,"")</f>
        <v/>
      </c>
      <c r="S30" s="354"/>
      <c r="T30" s="355"/>
      <c r="U30" s="83"/>
      <c r="V30" s="352" t="str">
        <f>IF(Detail!F$28-Detail!X$28&gt;0,Detail!$U$4,"")</f>
        <v/>
      </c>
      <c r="W30" s="352"/>
      <c r="X30" s="359"/>
    </row>
    <row r="31" spans="2:24" ht="15.75" customHeight="1">
      <c r="B31" s="350" t="s">
        <v>18</v>
      </c>
      <c r="C31" s="351"/>
      <c r="D31" s="351"/>
      <c r="E31" s="351"/>
      <c r="F31" s="351"/>
      <c r="G31" s="351"/>
      <c r="H31" s="351"/>
      <c r="I31" s="198"/>
      <c r="J31" s="84"/>
      <c r="K31" s="352" t="str">
        <f>IF(SUM(Detail!G$28:I$28)&gt;0,Detail!I$29,"")</f>
        <v/>
      </c>
      <c r="L31" s="352"/>
      <c r="M31" s="82"/>
      <c r="N31" s="295"/>
      <c r="O31" s="356" t="str">
        <f>IF(SUM(Detail!Y$28:AB$28)&gt;0,SUM(Detail!Y$28:AB$28),"")</f>
        <v/>
      </c>
      <c r="P31" s="357"/>
      <c r="Q31" s="358"/>
      <c r="R31" s="353" t="str">
        <f>IF(SUM(Detail!G$28:J$28)-SUM(Detail!Y$28:AB$28)&gt;0,SUM(Detail!G$28:J$28)-SUM(Detail!Y$28:AB$28),"")</f>
        <v/>
      </c>
      <c r="S31" s="354"/>
      <c r="T31" s="355"/>
      <c r="U31" s="83"/>
      <c r="V31" s="352" t="str">
        <f>IF(SUM(Detail!G$28:J$28)-SUM(Detail!Y$28:AB$28)&gt;0,Detail!$U$4,"")</f>
        <v/>
      </c>
      <c r="W31" s="352"/>
      <c r="X31" s="359"/>
    </row>
    <row r="32" spans="2:24" ht="15.75" customHeight="1">
      <c r="B32" s="350" t="s">
        <v>422</v>
      </c>
      <c r="C32" s="351"/>
      <c r="D32" s="351"/>
      <c r="E32" s="351"/>
      <c r="F32" s="351"/>
      <c r="G32" s="351"/>
      <c r="H32" s="351"/>
      <c r="I32" s="198"/>
      <c r="J32" s="84"/>
      <c r="K32" s="352" t="str">
        <f>IF(Detail!K$28&gt;0,Detail!K$29,"")</f>
        <v/>
      </c>
      <c r="L32" s="352"/>
      <c r="M32" s="82"/>
      <c r="N32" s="295"/>
      <c r="O32" s="356" t="str">
        <f>IF(Detail!AC$28&gt;0,Detail!AC$28,"")</f>
        <v/>
      </c>
      <c r="P32" s="357"/>
      <c r="Q32" s="358"/>
      <c r="R32" s="353" t="str">
        <f>IF(Detail!K$28-Detail!AC$28&gt;0,Detail!K$28-Detail!AC$28,"")</f>
        <v/>
      </c>
      <c r="S32" s="354"/>
      <c r="T32" s="355"/>
      <c r="U32" s="83"/>
      <c r="V32" s="352" t="str">
        <f>IF(Detail!K$28-Detail!AC$28&gt;0,Detail!$U$4,"")</f>
        <v/>
      </c>
      <c r="W32" s="352"/>
      <c r="X32" s="359"/>
    </row>
    <row r="33" spans="2:24" ht="15.75" customHeight="1">
      <c r="B33" s="424" t="s">
        <v>19</v>
      </c>
      <c r="C33" s="425"/>
      <c r="D33" s="425"/>
      <c r="E33" s="425"/>
      <c r="F33" s="425"/>
      <c r="G33" s="425"/>
      <c r="H33" s="425"/>
      <c r="I33" s="198"/>
      <c r="J33" s="288"/>
      <c r="K33" s="352" t="str">
        <f>IF(Detail!D$45&gt;0,Detail!D$46,"")</f>
        <v/>
      </c>
      <c r="L33" s="352"/>
      <c r="M33" s="82"/>
      <c r="N33" s="295"/>
      <c r="O33" s="356" t="str">
        <f>IF(Detail!V$45&gt;0,Detail!V$45,"")</f>
        <v/>
      </c>
      <c r="P33" s="357"/>
      <c r="Q33" s="358"/>
      <c r="R33" s="353" t="str">
        <f>IF(Detail!D$45-Detail!V$45&gt;0,Detail!D$45-Detail!V$45,"")</f>
        <v/>
      </c>
      <c r="S33" s="354"/>
      <c r="T33" s="355"/>
      <c r="U33" s="83"/>
      <c r="V33" s="352" t="str">
        <f>IF(Detail!D$45-Detail!V$45&gt;0,Detail!$U$4,"")</f>
        <v/>
      </c>
      <c r="W33" s="352"/>
      <c r="X33" s="359"/>
    </row>
    <row r="34" spans="2:24" ht="15.75" customHeight="1">
      <c r="B34" s="350" t="s">
        <v>20</v>
      </c>
      <c r="C34" s="351"/>
      <c r="D34" s="351"/>
      <c r="E34" s="351"/>
      <c r="F34" s="351"/>
      <c r="G34" s="351"/>
      <c r="H34" s="351"/>
      <c r="I34" s="198"/>
      <c r="J34" s="84"/>
      <c r="K34" s="352" t="str">
        <f>IF(Detail!E$45&gt;0,Detail!E$46,"")</f>
        <v/>
      </c>
      <c r="L34" s="352"/>
      <c r="M34" s="82"/>
      <c r="N34" s="295"/>
      <c r="O34" s="356" t="str">
        <f>IF(Detail!W$45&gt;0,Detail!W$45,"")</f>
        <v/>
      </c>
      <c r="P34" s="357"/>
      <c r="Q34" s="358"/>
      <c r="R34" s="353" t="str">
        <f>IF(Detail!E$45-Detail!W$45&gt;0,Detail!E$45-Detail!W$45,"")</f>
        <v/>
      </c>
      <c r="S34" s="354"/>
      <c r="T34" s="355"/>
      <c r="U34" s="83"/>
      <c r="V34" s="352" t="str">
        <f>IF(Detail!E$45-Detail!W$45&gt;0,Detail!$U$4,"")</f>
        <v/>
      </c>
      <c r="W34" s="352"/>
      <c r="X34" s="359"/>
    </row>
    <row r="35" spans="2:24" ht="15.75" customHeight="1">
      <c r="B35" s="350" t="s">
        <v>21</v>
      </c>
      <c r="C35" s="351"/>
      <c r="D35" s="351"/>
      <c r="E35" s="351"/>
      <c r="F35" s="351"/>
      <c r="G35" s="351"/>
      <c r="H35" s="351"/>
      <c r="I35" s="198"/>
      <c r="J35" s="84"/>
      <c r="K35" s="352" t="str">
        <f>IF(Detail!F$45&gt;0,Detail!F$46,"")</f>
        <v/>
      </c>
      <c r="L35" s="352"/>
      <c r="M35" s="82"/>
      <c r="N35" s="295"/>
      <c r="O35" s="356" t="str">
        <f>IF(Detail!X$45&gt;0,Detail!X$45,"")</f>
        <v/>
      </c>
      <c r="P35" s="357"/>
      <c r="Q35" s="358"/>
      <c r="R35" s="353" t="str">
        <f>IF(Detail!F$45-Detail!X$45&gt;0,Detail!F$45-Detail!X$45,"")</f>
        <v/>
      </c>
      <c r="S35" s="354"/>
      <c r="T35" s="355"/>
      <c r="U35" s="83"/>
      <c r="V35" s="352" t="str">
        <f>IF(Detail!F$45-Detail!X$45&gt;0,Detail!$U$4,"")</f>
        <v/>
      </c>
      <c r="W35" s="352"/>
      <c r="X35" s="359"/>
    </row>
    <row r="36" spans="2:24" ht="15.75" customHeight="1">
      <c r="B36" s="350" t="s">
        <v>22</v>
      </c>
      <c r="C36" s="351"/>
      <c r="D36" s="351"/>
      <c r="E36" s="351"/>
      <c r="F36" s="351"/>
      <c r="G36" s="351"/>
      <c r="H36" s="351"/>
      <c r="I36" s="198"/>
      <c r="J36" s="84"/>
      <c r="K36" s="352" t="str">
        <f>IF(Detail!G$45&gt;0,Detail!$G46,"")</f>
        <v/>
      </c>
      <c r="L36" s="352"/>
      <c r="M36" s="82"/>
      <c r="N36" s="295"/>
      <c r="O36" s="356" t="str">
        <f>IF(Detail!Y$45&gt;0,Detail!Y$45,"")</f>
        <v/>
      </c>
      <c r="P36" s="357"/>
      <c r="Q36" s="358"/>
      <c r="R36" s="353" t="str">
        <f>IF(Detail!G$45-Detail!Y$45&gt;0,Detail!G$45-Detail!Y$45,"")</f>
        <v/>
      </c>
      <c r="S36" s="354"/>
      <c r="T36" s="355"/>
      <c r="U36" s="83"/>
      <c r="V36" s="352" t="str">
        <f>IF(Detail!G$45-Detail!Y$45&gt;0,Detail!$U$4,"")</f>
        <v/>
      </c>
      <c r="W36" s="352"/>
      <c r="X36" s="359"/>
    </row>
    <row r="37" spans="2:24" ht="15.75" customHeight="1">
      <c r="B37" s="350" t="s">
        <v>252</v>
      </c>
      <c r="C37" s="351"/>
      <c r="D37" s="351"/>
      <c r="E37" s="351"/>
      <c r="F37" s="351"/>
      <c r="G37" s="351"/>
      <c r="H37" s="351"/>
      <c r="I37" s="198"/>
      <c r="J37" s="84"/>
      <c r="K37" s="352" t="str">
        <f>IF(Detail!H$45&gt;0,Detail!H$46,"")</f>
        <v/>
      </c>
      <c r="L37" s="352"/>
      <c r="M37" s="82"/>
      <c r="N37" s="295"/>
      <c r="O37" s="356" t="str">
        <f>IF(Detail!Z$45&gt;0,Detail!Z$45,"")</f>
        <v/>
      </c>
      <c r="P37" s="357"/>
      <c r="Q37" s="358"/>
      <c r="R37" s="353" t="str">
        <f>IF(Detail!H$45-Detail!Z$45&gt;0,Detail!H$45-Detail!Z$45,"")</f>
        <v/>
      </c>
      <c r="S37" s="354"/>
      <c r="T37" s="355"/>
      <c r="U37" s="83"/>
      <c r="V37" s="352" t="str">
        <f>IF(Detail!H$45-Detail!Z$45&gt;0,Detail!$U$4,"")</f>
        <v/>
      </c>
      <c r="W37" s="352"/>
      <c r="X37" s="359"/>
    </row>
    <row r="38" spans="2:24" ht="15.75" customHeight="1">
      <c r="B38" s="350" t="s">
        <v>23</v>
      </c>
      <c r="C38" s="351"/>
      <c r="D38" s="351"/>
      <c r="E38" s="351"/>
      <c r="F38" s="351"/>
      <c r="G38" s="351"/>
      <c r="H38" s="351"/>
      <c r="I38" s="198"/>
      <c r="J38" s="84"/>
      <c r="K38" s="352" t="str">
        <f>IF(Detail!I$45&gt;0,Detail!I$46,"")</f>
        <v/>
      </c>
      <c r="L38" s="352"/>
      <c r="M38" s="82"/>
      <c r="N38" s="295"/>
      <c r="O38" s="356" t="str">
        <f>IF(Detail!AA$45&gt;0,Detail!AA$45,"")</f>
        <v/>
      </c>
      <c r="P38" s="357"/>
      <c r="Q38" s="358"/>
      <c r="R38" s="353" t="str">
        <f>IF(Detail!I45-Detail!AA$45&gt;0,Detail!I45-Detail!AA$45,"")</f>
        <v/>
      </c>
      <c r="S38" s="354"/>
      <c r="T38" s="355"/>
      <c r="U38" s="83"/>
      <c r="V38" s="352" t="str">
        <f>IF(Detail!I$45-Detail!AA$45&gt;0,Detail!$U$4,"")</f>
        <v/>
      </c>
      <c r="W38" s="352"/>
      <c r="X38" s="359"/>
    </row>
    <row r="39" spans="2:24" ht="15.75" customHeight="1">
      <c r="B39" s="350" t="s">
        <v>24</v>
      </c>
      <c r="C39" s="351"/>
      <c r="D39" s="351"/>
      <c r="E39" s="351"/>
      <c r="F39" s="351"/>
      <c r="G39" s="351"/>
      <c r="H39" s="351"/>
      <c r="I39" s="198"/>
      <c r="J39" s="84"/>
      <c r="K39" s="352" t="str">
        <f>IF(Detail!J$45&gt;0,Detail!J$46,"")</f>
        <v/>
      </c>
      <c r="L39" s="352"/>
      <c r="M39" s="82"/>
      <c r="N39" s="295"/>
      <c r="O39" s="356" t="str">
        <f>IF(Detail!AB$45&gt;0,Detail!AB$45,"")</f>
        <v/>
      </c>
      <c r="P39" s="357"/>
      <c r="Q39" s="358"/>
      <c r="R39" s="353" t="str">
        <f>IF(Detail!J45-Detail!AB$45&gt;0,Detail!J45-Detail!AB$45,"")</f>
        <v/>
      </c>
      <c r="S39" s="354"/>
      <c r="T39" s="355"/>
      <c r="U39" s="83"/>
      <c r="V39" s="352" t="str">
        <f>IF(Detail!J$45-Detail!AB$45&gt;0,Detail!$U$4,"")</f>
        <v/>
      </c>
      <c r="W39" s="352"/>
      <c r="X39" s="359"/>
    </row>
    <row r="40" spans="2:24" ht="15.75" customHeight="1">
      <c r="B40" s="350" t="s">
        <v>424</v>
      </c>
      <c r="C40" s="351"/>
      <c r="D40" s="351"/>
      <c r="E40" s="351"/>
      <c r="F40" s="351"/>
      <c r="G40" s="351"/>
      <c r="H40" s="351"/>
      <c r="I40" s="198"/>
      <c r="J40" s="84"/>
      <c r="K40" s="352" t="str">
        <f>IF(Detail!K$45&gt;0,Detail!K$46,"")</f>
        <v/>
      </c>
      <c r="L40" s="352"/>
      <c r="M40" s="82"/>
      <c r="N40" s="295"/>
      <c r="O40" s="356" t="str">
        <f>IF(Detail!AC$45&gt;0,Detail!AC$45,"")</f>
        <v/>
      </c>
      <c r="P40" s="357"/>
      <c r="Q40" s="358"/>
      <c r="R40" s="353" t="str">
        <f>IF(Detail!K45-Detail!AC$45&gt;0,Detail!K45-Detail!AC$45,"")</f>
        <v/>
      </c>
      <c r="S40" s="354"/>
      <c r="T40" s="355"/>
      <c r="U40" s="83"/>
      <c r="V40" s="352" t="str">
        <f>IF(Detail!K$45-Detail!AC$45&gt;0,Detail!$U$4,"")</f>
        <v/>
      </c>
      <c r="W40" s="352"/>
      <c r="X40" s="359"/>
    </row>
    <row r="41" spans="2:24" ht="15.75" customHeight="1">
      <c r="B41" s="350" t="s">
        <v>25</v>
      </c>
      <c r="C41" s="351"/>
      <c r="D41" s="351"/>
      <c r="E41" s="351"/>
      <c r="F41" s="351"/>
      <c r="G41" s="351"/>
      <c r="H41" s="351"/>
      <c r="I41" s="198"/>
      <c r="J41" s="84"/>
      <c r="K41" s="352" t="str">
        <f>IF(Detail!L$45&gt;0,Detail!L$46,"")</f>
        <v/>
      </c>
      <c r="L41" s="352"/>
      <c r="M41" s="82"/>
      <c r="N41" s="295"/>
      <c r="O41" s="356" t="str">
        <f>IF(Detail!AD$45&gt;0,Detail!AD$45,"")</f>
        <v/>
      </c>
      <c r="P41" s="357"/>
      <c r="Q41" s="358"/>
      <c r="R41" s="353" t="str">
        <f>IF(Detail!L$45-Detail!AD$45&gt;0,Detail!L$45-Detail!AD$45,"")</f>
        <v/>
      </c>
      <c r="S41" s="354"/>
      <c r="T41" s="355"/>
      <c r="U41" s="83"/>
      <c r="V41" s="352" t="str">
        <f>IF(Detail!L$45-Detail!AD$45&gt;0,Detail!$U$4,"")</f>
        <v/>
      </c>
      <c r="W41" s="352"/>
      <c r="X41" s="359"/>
    </row>
    <row r="42" spans="2:24" ht="15.75" customHeight="1">
      <c r="B42" s="350" t="s">
        <v>25</v>
      </c>
      <c r="C42" s="351"/>
      <c r="D42" s="351"/>
      <c r="E42" s="351"/>
      <c r="F42" s="351"/>
      <c r="G42" s="351"/>
      <c r="H42" s="351"/>
      <c r="I42" s="198"/>
      <c r="J42" s="84"/>
      <c r="K42" s="352" t="str">
        <f>IF(Detail!M$45&gt;0,Detail!M$46,"")</f>
        <v/>
      </c>
      <c r="L42" s="352"/>
      <c r="M42" s="83"/>
      <c r="N42" s="295"/>
      <c r="O42" s="356" t="str">
        <f>IF(Detail!AE$45&gt;0,Detail!AE$45,"")</f>
        <v/>
      </c>
      <c r="P42" s="357"/>
      <c r="Q42" s="358"/>
      <c r="R42" s="353" t="str">
        <f>IF(Detail!M$45-Detail!AE$45&gt;0,Detail!M$45-Detail!AE$45,"")</f>
        <v/>
      </c>
      <c r="S42" s="354"/>
      <c r="T42" s="355"/>
      <c r="U42" s="83"/>
      <c r="V42" s="352" t="str">
        <f>IF(Detail!M$45-Detail!AE$45&gt;0,Detail!$U$4,"")</f>
        <v/>
      </c>
      <c r="W42" s="352"/>
      <c r="X42" s="359"/>
    </row>
    <row r="43" spans="2:24" ht="15.75" customHeight="1">
      <c r="B43" s="350" t="s">
        <v>25</v>
      </c>
      <c r="C43" s="351"/>
      <c r="D43" s="351"/>
      <c r="E43" s="351"/>
      <c r="F43" s="351"/>
      <c r="G43" s="351"/>
      <c r="H43" s="351"/>
      <c r="I43" s="198"/>
      <c r="J43" s="84"/>
      <c r="K43" s="352" t="str">
        <f>IF(Detail!N$45&gt;0,Detail!N$46,"")</f>
        <v/>
      </c>
      <c r="L43" s="352"/>
      <c r="M43" s="83"/>
      <c r="N43" s="295"/>
      <c r="O43" s="356" t="str">
        <f>IF(Detail!AF$45&gt;0,Detail!AF$45,"")</f>
        <v/>
      </c>
      <c r="P43" s="357"/>
      <c r="Q43" s="358"/>
      <c r="R43" s="353" t="str">
        <f>IF(Detail!N$45-Detail!AF$45&gt;0,Detail!N$45-Detail!AF$45,"")</f>
        <v/>
      </c>
      <c r="S43" s="354"/>
      <c r="T43" s="355"/>
      <c r="U43" s="83"/>
      <c r="V43" s="352" t="str">
        <f>IF(Detail!N$45-Detail!AF$45&gt;0,Detail!$U$4,"")</f>
        <v/>
      </c>
      <c r="W43" s="352"/>
      <c r="X43" s="359"/>
    </row>
    <row r="44" spans="2:24" ht="15.75" customHeight="1">
      <c r="B44" s="109"/>
      <c r="C44" s="110"/>
      <c r="D44" s="110"/>
      <c r="E44" s="110"/>
      <c r="F44" s="110"/>
      <c r="G44" s="110"/>
      <c r="H44" s="110"/>
      <c r="I44" s="111"/>
      <c r="J44" s="70"/>
      <c r="K44" s="107"/>
      <c r="L44" s="107"/>
      <c r="M44" s="70"/>
      <c r="N44" s="110" t="s">
        <v>26</v>
      </c>
      <c r="O44" s="356">
        <f>SUM(O28:Q43)</f>
        <v>0</v>
      </c>
      <c r="P44" s="357"/>
      <c r="Q44" s="358"/>
      <c r="R44" s="353">
        <f>SUM(R28:T43)</f>
        <v>0</v>
      </c>
      <c r="S44" s="354"/>
      <c r="T44" s="355"/>
      <c r="U44" s="80"/>
      <c r="V44" s="107"/>
      <c r="W44" s="107"/>
      <c r="X44" s="108"/>
    </row>
    <row r="45" spans="2:24" ht="15.75" customHeight="1">
      <c r="B45" s="71"/>
      <c r="C45" s="63"/>
      <c r="D45" s="111"/>
      <c r="E45" s="111"/>
      <c r="F45" s="111"/>
      <c r="G45" s="111"/>
      <c r="H45" s="111"/>
      <c r="I45" s="111"/>
      <c r="J45" s="111"/>
      <c r="K45" s="85"/>
      <c r="L45" s="85"/>
      <c r="M45" s="85"/>
      <c r="N45" s="111" t="s">
        <v>27</v>
      </c>
      <c r="O45" s="85"/>
      <c r="P45" s="85"/>
      <c r="Q45" s="85"/>
      <c r="R45" s="446"/>
      <c r="S45" s="446"/>
      <c r="T45" s="446"/>
      <c r="U45" s="80"/>
      <c r="V45" s="63"/>
      <c r="W45" s="63"/>
      <c r="X45" s="69"/>
    </row>
    <row r="46" spans="2:24" ht="15.75" customHeight="1" thickBot="1">
      <c r="B46" s="86"/>
      <c r="C46" s="87"/>
      <c r="D46" s="87"/>
      <c r="E46" s="87"/>
      <c r="F46" s="87"/>
      <c r="G46" s="87"/>
      <c r="H46" s="87"/>
      <c r="I46" s="87"/>
      <c r="J46" s="87"/>
      <c r="K46" s="87"/>
      <c r="L46" s="87"/>
      <c r="M46" s="87"/>
      <c r="N46" s="110" t="s">
        <v>28</v>
      </c>
      <c r="O46" s="88" t="s">
        <v>6</v>
      </c>
      <c r="P46" s="88"/>
      <c r="Q46" s="88"/>
      <c r="R46" s="447">
        <f>O44+R44-R45</f>
        <v>0</v>
      </c>
      <c r="S46" s="447"/>
      <c r="T46" s="447"/>
      <c r="U46" s="80"/>
      <c r="V46" s="63"/>
      <c r="W46" s="89"/>
      <c r="X46" s="69"/>
    </row>
    <row r="47" spans="2:24" ht="3.75" customHeight="1" thickTop="1" thickBot="1">
      <c r="B47" s="90"/>
      <c r="C47" s="78"/>
      <c r="D47" s="78"/>
      <c r="E47" s="78"/>
      <c r="F47" s="78"/>
      <c r="G47" s="78"/>
      <c r="H47" s="78"/>
      <c r="I47" s="78"/>
      <c r="J47" s="78"/>
      <c r="K47" s="78"/>
      <c r="L47" s="78"/>
      <c r="M47" s="78"/>
      <c r="N47" s="78"/>
      <c r="O47" s="85"/>
      <c r="P47" s="63"/>
      <c r="Q47" s="63"/>
      <c r="R47" s="80"/>
      <c r="S47" s="80"/>
      <c r="T47" s="80"/>
      <c r="U47" s="80"/>
      <c r="V47" s="63"/>
      <c r="W47" s="89"/>
      <c r="X47" s="69"/>
    </row>
    <row r="48" spans="2:24" ht="21" customHeight="1">
      <c r="B48" s="448" t="s">
        <v>230</v>
      </c>
      <c r="C48" s="449"/>
      <c r="D48" s="449"/>
      <c r="E48" s="449"/>
      <c r="F48" s="449"/>
      <c r="G48" s="449"/>
      <c r="H48" s="449"/>
      <c r="I48" s="449"/>
      <c r="J48" s="449"/>
      <c r="K48" s="449"/>
      <c r="L48" s="449"/>
      <c r="M48" s="449"/>
      <c r="N48" s="449"/>
      <c r="O48" s="449"/>
      <c r="P48" s="449"/>
      <c r="Q48" s="449"/>
      <c r="R48" s="449"/>
      <c r="S48" s="449"/>
      <c r="T48" s="449"/>
      <c r="U48" s="449"/>
      <c r="V48" s="449"/>
      <c r="W48" s="449"/>
      <c r="X48" s="450"/>
    </row>
    <row r="49" spans="1:27" ht="20.25" customHeight="1">
      <c r="B49" s="451" t="s">
        <v>328</v>
      </c>
      <c r="C49" s="452"/>
      <c r="D49" s="452"/>
      <c r="E49" s="452"/>
      <c r="F49" s="452"/>
      <c r="G49" s="452"/>
      <c r="H49" s="452"/>
      <c r="I49" s="452"/>
      <c r="J49" s="452"/>
      <c r="K49" s="452"/>
      <c r="L49" s="452"/>
      <c r="M49" s="452"/>
      <c r="N49" s="452"/>
      <c r="O49" s="452"/>
      <c r="P49" s="452"/>
      <c r="Q49" s="452"/>
      <c r="R49" s="452"/>
      <c r="S49" s="452"/>
      <c r="T49" s="452"/>
      <c r="U49" s="452"/>
      <c r="V49" s="452"/>
      <c r="W49" s="452"/>
      <c r="X49" s="453"/>
    </row>
    <row r="50" spans="1:27" ht="32.25" customHeight="1" thickBot="1">
      <c r="B50" s="432" t="s">
        <v>29</v>
      </c>
      <c r="C50" s="433"/>
      <c r="D50" s="433"/>
      <c r="E50" s="433"/>
      <c r="F50" s="433"/>
      <c r="G50" s="433"/>
      <c r="H50" s="433"/>
      <c r="I50" s="433"/>
      <c r="J50" s="433"/>
      <c r="K50" s="433"/>
      <c r="L50" s="433"/>
      <c r="M50" s="433"/>
      <c r="N50" s="433"/>
      <c r="O50" s="433"/>
      <c r="P50" s="433"/>
      <c r="Q50" s="433"/>
      <c r="R50" s="433"/>
      <c r="S50" s="433"/>
      <c r="T50" s="433"/>
      <c r="U50" s="433"/>
      <c r="V50" s="433"/>
      <c r="W50" s="433"/>
      <c r="X50" s="434"/>
    </row>
    <row r="51" spans="1:27" ht="46.5" customHeight="1" thickBot="1">
      <c r="B51" s="435" t="s">
        <v>30</v>
      </c>
      <c r="C51" s="436"/>
      <c r="D51" s="436"/>
      <c r="E51" s="436"/>
      <c r="F51" s="436"/>
      <c r="G51" s="436"/>
      <c r="H51" s="436"/>
      <c r="I51" s="436"/>
      <c r="J51" s="436"/>
      <c r="K51" s="436"/>
      <c r="L51" s="436"/>
      <c r="M51" s="436"/>
      <c r="N51" s="436"/>
      <c r="O51" s="436"/>
      <c r="P51" s="436"/>
      <c r="Q51" s="436"/>
      <c r="R51" s="436"/>
      <c r="S51" s="436"/>
      <c r="T51" s="436"/>
      <c r="U51" s="436"/>
      <c r="V51" s="436"/>
      <c r="W51" s="436"/>
      <c r="X51" s="437"/>
    </row>
    <row r="52" spans="1:27" ht="16.5" customHeight="1">
      <c r="B52" s="438" t="s">
        <v>31</v>
      </c>
      <c r="C52" s="439"/>
      <c r="D52" s="439"/>
      <c r="E52" s="91"/>
      <c r="F52" s="91"/>
      <c r="G52" s="91"/>
      <c r="H52" s="91"/>
      <c r="I52" s="91"/>
      <c r="J52" s="91"/>
      <c r="K52" s="91"/>
      <c r="L52" s="91"/>
      <c r="M52" s="91"/>
      <c r="N52" s="91"/>
      <c r="O52" s="91"/>
      <c r="P52" s="91"/>
      <c r="Q52" s="91"/>
      <c r="R52" s="91"/>
      <c r="S52" s="91"/>
      <c r="T52" s="91"/>
      <c r="U52" s="91"/>
      <c r="V52" s="91"/>
      <c r="W52" s="91"/>
      <c r="X52" s="92"/>
    </row>
    <row r="53" spans="1:27" ht="6" customHeight="1">
      <c r="B53" s="71"/>
      <c r="C53" s="78"/>
      <c r="D53" s="78"/>
      <c r="E53" s="78"/>
      <c r="F53" s="78"/>
      <c r="G53" s="78"/>
      <c r="H53" s="78"/>
      <c r="I53" s="78"/>
      <c r="J53" s="78"/>
      <c r="K53" s="78"/>
      <c r="L53" s="78"/>
      <c r="M53" s="78"/>
      <c r="N53" s="78"/>
      <c r="O53" s="85"/>
      <c r="P53" s="63"/>
      <c r="Q53" s="63"/>
      <c r="R53" s="80"/>
      <c r="S53" s="80"/>
      <c r="T53" s="80"/>
      <c r="U53" s="80"/>
      <c r="V53" s="63"/>
      <c r="W53" s="89"/>
      <c r="X53" s="69"/>
    </row>
    <row r="54" spans="1:27" ht="27" customHeight="1">
      <c r="B54" s="440"/>
      <c r="C54" s="441"/>
      <c r="D54" s="441"/>
      <c r="E54" s="441"/>
      <c r="F54" s="441"/>
      <c r="G54" s="441"/>
      <c r="H54" s="441"/>
      <c r="I54" s="441"/>
      <c r="J54" s="256"/>
      <c r="K54" s="442"/>
      <c r="L54" s="442"/>
      <c r="M54" s="260"/>
      <c r="N54" s="443"/>
      <c r="O54" s="443"/>
      <c r="P54" s="443"/>
      <c r="Q54" s="443"/>
      <c r="R54" s="443"/>
      <c r="S54" s="443"/>
      <c r="T54" s="443"/>
      <c r="U54" s="256"/>
      <c r="V54" s="444"/>
      <c r="W54" s="444"/>
      <c r="X54" s="445"/>
    </row>
    <row r="55" spans="1:27" ht="15" customHeight="1">
      <c r="B55" s="455" t="s">
        <v>219</v>
      </c>
      <c r="C55" s="456"/>
      <c r="D55" s="456"/>
      <c r="E55" s="456"/>
      <c r="F55" s="456"/>
      <c r="G55" s="456"/>
      <c r="H55" s="456"/>
      <c r="I55" s="456"/>
      <c r="J55" s="257"/>
      <c r="K55" s="456" t="s">
        <v>32</v>
      </c>
      <c r="L55" s="456"/>
      <c r="M55" s="217"/>
      <c r="N55" s="456" t="s">
        <v>33</v>
      </c>
      <c r="O55" s="456"/>
      <c r="P55" s="456"/>
      <c r="Q55" s="456"/>
      <c r="R55" s="456"/>
      <c r="S55" s="456"/>
      <c r="T55" s="456"/>
      <c r="U55" s="257"/>
      <c r="V55" s="456" t="s">
        <v>32</v>
      </c>
      <c r="W55" s="456"/>
      <c r="X55" s="457"/>
    </row>
    <row r="56" spans="1:27" ht="7.5" customHeight="1">
      <c r="B56" s="115" t="s">
        <v>6</v>
      </c>
      <c r="C56" s="63"/>
      <c r="D56" s="116"/>
      <c r="E56" s="116"/>
      <c r="F56" s="116"/>
      <c r="G56" s="116"/>
      <c r="H56" s="116"/>
      <c r="I56" s="116"/>
      <c r="J56" s="258"/>
      <c r="K56" s="116"/>
      <c r="L56" s="116"/>
      <c r="M56" s="258"/>
      <c r="N56" s="63"/>
      <c r="O56" s="63"/>
      <c r="P56" s="63"/>
      <c r="Q56" s="63" t="s">
        <v>6</v>
      </c>
      <c r="R56" s="63"/>
      <c r="S56" s="93" t="s">
        <v>6</v>
      </c>
      <c r="T56" s="93"/>
      <c r="U56" s="262"/>
      <c r="V56" s="93"/>
      <c r="W56" s="93"/>
      <c r="X56" s="69"/>
    </row>
    <row r="57" spans="1:27" ht="27" customHeight="1">
      <c r="B57" s="463"/>
      <c r="C57" s="464"/>
      <c r="D57" s="464"/>
      <c r="E57" s="464"/>
      <c r="F57" s="464"/>
      <c r="G57" s="464"/>
      <c r="H57" s="464"/>
      <c r="I57" s="464"/>
      <c r="J57" s="259"/>
      <c r="K57" s="444"/>
      <c r="L57" s="444"/>
      <c r="M57" s="261"/>
      <c r="N57" s="464"/>
      <c r="O57" s="464"/>
      <c r="P57" s="464"/>
      <c r="Q57" s="464"/>
      <c r="R57" s="464"/>
      <c r="S57" s="464"/>
      <c r="T57" s="464"/>
      <c r="U57" s="259"/>
      <c r="V57" s="442"/>
      <c r="W57" s="442"/>
      <c r="X57" s="465"/>
    </row>
    <row r="58" spans="1:27" ht="15" customHeight="1">
      <c r="B58" s="455" t="s">
        <v>327</v>
      </c>
      <c r="C58" s="456"/>
      <c r="D58" s="456"/>
      <c r="E58" s="456"/>
      <c r="F58" s="456"/>
      <c r="G58" s="456"/>
      <c r="H58" s="456"/>
      <c r="I58" s="456"/>
      <c r="J58" s="107"/>
      <c r="K58" s="456" t="s">
        <v>32</v>
      </c>
      <c r="L58" s="456"/>
      <c r="M58" s="116"/>
      <c r="N58" s="456" t="s">
        <v>34</v>
      </c>
      <c r="O58" s="456"/>
      <c r="P58" s="456"/>
      <c r="Q58" s="456"/>
      <c r="R58" s="456"/>
      <c r="S58" s="456"/>
      <c r="T58" s="456"/>
      <c r="U58" s="107"/>
      <c r="V58" s="456" t="s">
        <v>32</v>
      </c>
      <c r="W58" s="456"/>
      <c r="X58" s="457"/>
    </row>
    <row r="59" spans="1:27" ht="7.5" customHeight="1" thickBot="1">
      <c r="B59" s="115"/>
      <c r="C59" s="63"/>
      <c r="D59" s="116"/>
      <c r="E59" s="116"/>
      <c r="F59" s="116"/>
      <c r="G59" s="116"/>
      <c r="H59" s="116"/>
      <c r="I59" s="116"/>
      <c r="J59" s="116"/>
      <c r="K59" s="116"/>
      <c r="L59" s="116"/>
      <c r="M59" s="116"/>
      <c r="N59" s="63"/>
      <c r="O59" s="63"/>
      <c r="P59" s="63"/>
      <c r="Q59" s="63"/>
      <c r="R59" s="63"/>
      <c r="S59" s="93"/>
      <c r="T59" s="93"/>
      <c r="U59" s="93"/>
      <c r="V59" s="93"/>
      <c r="W59" s="93"/>
      <c r="X59" s="69"/>
    </row>
    <row r="60" spans="1:27" ht="21.75" customHeight="1" thickBot="1">
      <c r="B60" s="308" t="s">
        <v>379</v>
      </c>
      <c r="C60" s="63"/>
      <c r="D60" s="63"/>
      <c r="E60" s="63"/>
      <c r="F60" s="63"/>
      <c r="G60" s="63"/>
      <c r="H60" s="63"/>
      <c r="I60" s="63"/>
      <c r="J60" s="63"/>
      <c r="K60" s="63"/>
      <c r="L60" s="63"/>
      <c r="M60" s="63"/>
      <c r="N60" s="63"/>
      <c r="O60" s="63"/>
      <c r="P60" s="63"/>
      <c r="Q60" s="458" t="s">
        <v>35</v>
      </c>
      <c r="R60" s="459"/>
      <c r="S60" s="460"/>
      <c r="T60" s="461"/>
      <c r="U60" s="461"/>
      <c r="V60" s="461"/>
      <c r="W60" s="462"/>
      <c r="X60" s="69"/>
      <c r="Y60" s="104"/>
      <c r="Z60" s="3"/>
      <c r="AA60" s="3"/>
    </row>
    <row r="61" spans="1:27" ht="3" customHeight="1" thickBot="1">
      <c r="A61" s="102"/>
      <c r="B61" s="94"/>
      <c r="C61" s="95"/>
      <c r="D61" s="95"/>
      <c r="E61" s="95"/>
      <c r="F61" s="95"/>
      <c r="G61" s="95"/>
      <c r="H61" s="95"/>
      <c r="I61" s="95"/>
      <c r="J61" s="95"/>
      <c r="K61" s="95"/>
      <c r="L61" s="95"/>
      <c r="M61" s="95"/>
      <c r="N61" s="95"/>
      <c r="O61" s="95"/>
      <c r="P61" s="95"/>
      <c r="Q61" s="95"/>
      <c r="R61" s="95"/>
      <c r="S61" s="96"/>
      <c r="T61" s="96"/>
      <c r="U61" s="96"/>
      <c r="V61" s="96"/>
      <c r="W61" s="96"/>
      <c r="X61" s="97"/>
      <c r="Y61" s="104"/>
      <c r="Z61" s="3"/>
      <c r="AA61" s="3"/>
    </row>
    <row r="62" spans="1:27" ht="15" hidden="1" customHeight="1">
      <c r="B62" s="4"/>
      <c r="C62" s="5"/>
      <c r="D62" s="5"/>
      <c r="E62" s="5"/>
      <c r="F62" s="5"/>
      <c r="G62" s="5"/>
      <c r="H62" s="5"/>
      <c r="I62" s="5"/>
      <c r="J62" s="5"/>
      <c r="K62" s="5"/>
      <c r="L62" s="5"/>
      <c r="M62" s="5"/>
      <c r="N62" s="5"/>
      <c r="O62" s="5"/>
      <c r="P62" s="5"/>
      <c r="Q62" s="5"/>
      <c r="R62" s="5"/>
    </row>
    <row r="63" spans="1:27" ht="15" hidden="1" customHeight="1">
      <c r="B63" s="98"/>
    </row>
    <row r="64" spans="1:27" ht="15" hidden="1" customHeight="1">
      <c r="B64" s="454"/>
      <c r="C64" s="454"/>
      <c r="D64" s="2"/>
      <c r="E64" s="2"/>
      <c r="F64" s="2"/>
      <c r="G64" s="2"/>
      <c r="H64" s="2"/>
      <c r="I64" s="2"/>
      <c r="J64" s="2"/>
      <c r="K64" s="2"/>
      <c r="L64" s="2"/>
      <c r="M64" s="2"/>
      <c r="P64" s="2"/>
      <c r="T64" s="6"/>
      <c r="U64" s="6"/>
    </row>
    <row r="65" spans="2:23" ht="15" hidden="1" customHeight="1">
      <c r="D65" s="2"/>
      <c r="E65" s="2"/>
      <c r="F65" s="2"/>
      <c r="G65" s="2"/>
      <c r="H65" s="2"/>
      <c r="I65" s="2"/>
      <c r="J65" s="2"/>
      <c r="K65" s="2"/>
      <c r="L65" s="2"/>
      <c r="M65" s="2"/>
      <c r="N65" s="2"/>
      <c r="O65" s="2"/>
      <c r="P65" s="2"/>
      <c r="Q65" s="2"/>
      <c r="R65" s="2"/>
      <c r="W65" s="7"/>
    </row>
    <row r="66" spans="2:23" ht="15" hidden="1" customHeight="1">
      <c r="B66" s="454"/>
      <c r="C66" s="454"/>
      <c r="D66" s="2"/>
      <c r="E66" s="2"/>
      <c r="F66" s="2"/>
      <c r="G66" s="2"/>
      <c r="H66" s="2"/>
      <c r="I66" s="2"/>
      <c r="J66" s="2"/>
      <c r="K66" s="2"/>
      <c r="L66" s="2"/>
      <c r="M66" s="2"/>
      <c r="N66" s="2"/>
      <c r="O66" s="2"/>
      <c r="P66" s="2"/>
      <c r="Q66" s="2"/>
      <c r="R66" s="2"/>
      <c r="T66" s="6"/>
      <c r="U66" s="6"/>
      <c r="W66" s="7"/>
    </row>
    <row r="67" spans="2:23" ht="15" hidden="1" customHeight="1">
      <c r="B67" s="2"/>
      <c r="C67" s="2"/>
      <c r="D67" s="2"/>
      <c r="E67" s="2"/>
      <c r="F67" s="2"/>
      <c r="G67" s="2"/>
      <c r="H67" s="2"/>
      <c r="I67" s="2"/>
      <c r="J67" s="2"/>
      <c r="K67" s="2"/>
      <c r="L67" s="2"/>
      <c r="M67" s="2"/>
      <c r="N67" s="2"/>
      <c r="O67" s="99"/>
      <c r="P67" s="99"/>
      <c r="Q67" s="99"/>
      <c r="R67" s="99"/>
      <c r="S67" s="99"/>
      <c r="T67" s="100"/>
      <c r="U67" s="100"/>
      <c r="V67" s="100"/>
      <c r="W67" s="100"/>
    </row>
    <row r="68" spans="2:23" ht="15" hidden="1" customHeight="1"/>
    <row r="69" spans="2:23" ht="12.75" hidden="1" customHeight="1"/>
    <row r="70" spans="2:23" ht="5.25" customHeight="1"/>
    <row r="71" spans="2:23"/>
  </sheetData>
  <dataConsolidate/>
  <mergeCells count="153">
    <mergeCell ref="B64:C64"/>
    <mergeCell ref="B66:C66"/>
    <mergeCell ref="B58:I58"/>
    <mergeCell ref="K58:L58"/>
    <mergeCell ref="N58:T58"/>
    <mergeCell ref="V58:X58"/>
    <mergeCell ref="Q60:R60"/>
    <mergeCell ref="S60:W60"/>
    <mergeCell ref="B55:I55"/>
    <mergeCell ref="K55:L55"/>
    <mergeCell ref="N55:T55"/>
    <mergeCell ref="V55:X55"/>
    <mergeCell ref="B57:I57"/>
    <mergeCell ref="K57:L57"/>
    <mergeCell ref="N57:T57"/>
    <mergeCell ref="V57:X57"/>
    <mergeCell ref="B50:X50"/>
    <mergeCell ref="B51:X51"/>
    <mergeCell ref="B52:D52"/>
    <mergeCell ref="B54:I54"/>
    <mergeCell ref="K54:L54"/>
    <mergeCell ref="N54:T54"/>
    <mergeCell ref="V54:X54"/>
    <mergeCell ref="O44:Q44"/>
    <mergeCell ref="R44:T44"/>
    <mergeCell ref="R45:T45"/>
    <mergeCell ref="R46:T46"/>
    <mergeCell ref="B48:X48"/>
    <mergeCell ref="B49:X49"/>
    <mergeCell ref="B42:H42"/>
    <mergeCell ref="K42:L42"/>
    <mergeCell ref="O42:Q42"/>
    <mergeCell ref="R42:T42"/>
    <mergeCell ref="V42:X42"/>
    <mergeCell ref="B43:H43"/>
    <mergeCell ref="K43:L43"/>
    <mergeCell ref="O43:Q43"/>
    <mergeCell ref="R43:T43"/>
    <mergeCell ref="V43:X43"/>
    <mergeCell ref="B39:H39"/>
    <mergeCell ref="K39:L39"/>
    <mergeCell ref="O39:Q39"/>
    <mergeCell ref="R39:T39"/>
    <mergeCell ref="V39:X39"/>
    <mergeCell ref="B40:H40"/>
    <mergeCell ref="K40:L40"/>
    <mergeCell ref="O40:Q40"/>
    <mergeCell ref="R40:T40"/>
    <mergeCell ref="V40:X40"/>
    <mergeCell ref="B37:H37"/>
    <mergeCell ref="K37:L37"/>
    <mergeCell ref="O37:Q37"/>
    <mergeCell ref="R37:T37"/>
    <mergeCell ref="V37:X37"/>
    <mergeCell ref="B38:H38"/>
    <mergeCell ref="K38:L38"/>
    <mergeCell ref="O38:Q38"/>
    <mergeCell ref="R38:T38"/>
    <mergeCell ref="V38:X38"/>
    <mergeCell ref="B35:H35"/>
    <mergeCell ref="K35:L35"/>
    <mergeCell ref="O35:Q35"/>
    <mergeCell ref="R35:T35"/>
    <mergeCell ref="V35:X35"/>
    <mergeCell ref="B36:H36"/>
    <mergeCell ref="K36:L36"/>
    <mergeCell ref="O36:Q36"/>
    <mergeCell ref="R36:T36"/>
    <mergeCell ref="V36:X36"/>
    <mergeCell ref="B33:H33"/>
    <mergeCell ref="K33:L33"/>
    <mergeCell ref="O33:Q33"/>
    <mergeCell ref="R33:T33"/>
    <mergeCell ref="V33:X33"/>
    <mergeCell ref="B34:H34"/>
    <mergeCell ref="K34:L34"/>
    <mergeCell ref="O34:Q34"/>
    <mergeCell ref="R34:T34"/>
    <mergeCell ref="V34:X34"/>
    <mergeCell ref="B31:H31"/>
    <mergeCell ref="K31:L31"/>
    <mergeCell ref="O31:Q31"/>
    <mergeCell ref="R31:T31"/>
    <mergeCell ref="V31:X31"/>
    <mergeCell ref="B32:H32"/>
    <mergeCell ref="K32:L32"/>
    <mergeCell ref="O32:Q32"/>
    <mergeCell ref="R32:T32"/>
    <mergeCell ref="V32:X32"/>
    <mergeCell ref="B29:H29"/>
    <mergeCell ref="K29:L29"/>
    <mergeCell ref="O29:Q29"/>
    <mergeCell ref="R29:T29"/>
    <mergeCell ref="V29:X29"/>
    <mergeCell ref="B30:H30"/>
    <mergeCell ref="K30:L30"/>
    <mergeCell ref="O30:Q30"/>
    <mergeCell ref="R30:T30"/>
    <mergeCell ref="V30:X30"/>
    <mergeCell ref="O26:Q26"/>
    <mergeCell ref="R26:T26"/>
    <mergeCell ref="B28:H28"/>
    <mergeCell ref="K28:L28"/>
    <mergeCell ref="O28:Q28"/>
    <mergeCell ref="R28:T28"/>
    <mergeCell ref="V28:X28"/>
    <mergeCell ref="N25:N26"/>
    <mergeCell ref="K25:L26"/>
    <mergeCell ref="I25:I26"/>
    <mergeCell ref="V25:X26"/>
    <mergeCell ref="O25:T25"/>
    <mergeCell ref="N10:X10"/>
    <mergeCell ref="O13:X14"/>
    <mergeCell ref="B12:E13"/>
    <mergeCell ref="F13:H13"/>
    <mergeCell ref="I13:L13"/>
    <mergeCell ref="N13:N14"/>
    <mergeCell ref="B20:B23"/>
    <mergeCell ref="C20:X23"/>
    <mergeCell ref="B24:H24"/>
    <mergeCell ref="P16:Q16"/>
    <mergeCell ref="R16:U16"/>
    <mergeCell ref="B17:E17"/>
    <mergeCell ref="F17:H17"/>
    <mergeCell ref="I17:K17"/>
    <mergeCell ref="B15:E16"/>
    <mergeCell ref="F16:H16"/>
    <mergeCell ref="I16:L16"/>
    <mergeCell ref="N16:O16"/>
    <mergeCell ref="B41:H41"/>
    <mergeCell ref="K41:L41"/>
    <mergeCell ref="R41:T41"/>
    <mergeCell ref="O41:Q41"/>
    <mergeCell ref="V41:X41"/>
    <mergeCell ref="B2:X2"/>
    <mergeCell ref="B3:X3"/>
    <mergeCell ref="B4:C4"/>
    <mergeCell ref="D4:H4"/>
    <mergeCell ref="N4:P7"/>
    <mergeCell ref="Q6:X6"/>
    <mergeCell ref="H6:I6"/>
    <mergeCell ref="J6:L6"/>
    <mergeCell ref="B5:G6"/>
    <mergeCell ref="Q4:X5"/>
    <mergeCell ref="B8:C8"/>
    <mergeCell ref="B7:G7"/>
    <mergeCell ref="H7:L7"/>
    <mergeCell ref="B14:E14"/>
    <mergeCell ref="F14:H14"/>
    <mergeCell ref="I14:K14"/>
    <mergeCell ref="D8:K8"/>
    <mergeCell ref="Q7:X7"/>
    <mergeCell ref="B10:K10"/>
  </mergeCells>
  <dataValidations xWindow="359" yWindow="493" count="17">
    <dataValidation type="textLength" operator="equal" allowBlank="1" showInputMessage="1" showErrorMessage="1" errorTitle="Must be 6 digits" error="Org #'s are 6 digits long" promptTitle="Enter the 6 digit Organization #" prompt="  " sqref="WVQ983069:WVQ983083 I65565:I65579 JE65565:JE65579 TA65565:TA65579 ACW65565:ACW65579 AMS65565:AMS65579 AWO65565:AWO65579 BGK65565:BGK65579 BQG65565:BQG65579 CAC65565:CAC65579 CJY65565:CJY65579 CTU65565:CTU65579 DDQ65565:DDQ65579 DNM65565:DNM65579 DXI65565:DXI65579 EHE65565:EHE65579 ERA65565:ERA65579 FAW65565:FAW65579 FKS65565:FKS65579 FUO65565:FUO65579 GEK65565:GEK65579 GOG65565:GOG65579 GYC65565:GYC65579 HHY65565:HHY65579 HRU65565:HRU65579 IBQ65565:IBQ65579 ILM65565:ILM65579 IVI65565:IVI65579 JFE65565:JFE65579 JPA65565:JPA65579 JYW65565:JYW65579 KIS65565:KIS65579 KSO65565:KSO65579 LCK65565:LCK65579 LMG65565:LMG65579 LWC65565:LWC65579 MFY65565:MFY65579 MPU65565:MPU65579 MZQ65565:MZQ65579 NJM65565:NJM65579 NTI65565:NTI65579 ODE65565:ODE65579 ONA65565:ONA65579 OWW65565:OWW65579 PGS65565:PGS65579 PQO65565:PQO65579 QAK65565:QAK65579 QKG65565:QKG65579 QUC65565:QUC65579 RDY65565:RDY65579 RNU65565:RNU65579 RXQ65565:RXQ65579 SHM65565:SHM65579 SRI65565:SRI65579 TBE65565:TBE65579 TLA65565:TLA65579 TUW65565:TUW65579 UES65565:UES65579 UOO65565:UOO65579 UYK65565:UYK65579 VIG65565:VIG65579 VSC65565:VSC65579 WBY65565:WBY65579 WLU65565:WLU65579 WVQ65565:WVQ65579 I131101:I131115 JE131101:JE131115 TA131101:TA131115 ACW131101:ACW131115 AMS131101:AMS131115 AWO131101:AWO131115 BGK131101:BGK131115 BQG131101:BQG131115 CAC131101:CAC131115 CJY131101:CJY131115 CTU131101:CTU131115 DDQ131101:DDQ131115 DNM131101:DNM131115 DXI131101:DXI131115 EHE131101:EHE131115 ERA131101:ERA131115 FAW131101:FAW131115 FKS131101:FKS131115 FUO131101:FUO131115 GEK131101:GEK131115 GOG131101:GOG131115 GYC131101:GYC131115 HHY131101:HHY131115 HRU131101:HRU131115 IBQ131101:IBQ131115 ILM131101:ILM131115 IVI131101:IVI131115 JFE131101:JFE131115 JPA131101:JPA131115 JYW131101:JYW131115 KIS131101:KIS131115 KSO131101:KSO131115 LCK131101:LCK131115 LMG131101:LMG131115 LWC131101:LWC131115 MFY131101:MFY131115 MPU131101:MPU131115 MZQ131101:MZQ131115 NJM131101:NJM131115 NTI131101:NTI131115 ODE131101:ODE131115 ONA131101:ONA131115 OWW131101:OWW131115 PGS131101:PGS131115 PQO131101:PQO131115 QAK131101:QAK131115 QKG131101:QKG131115 QUC131101:QUC131115 RDY131101:RDY131115 RNU131101:RNU131115 RXQ131101:RXQ131115 SHM131101:SHM131115 SRI131101:SRI131115 TBE131101:TBE131115 TLA131101:TLA131115 TUW131101:TUW131115 UES131101:UES131115 UOO131101:UOO131115 UYK131101:UYK131115 VIG131101:VIG131115 VSC131101:VSC131115 WBY131101:WBY131115 WLU131101:WLU131115 WVQ131101:WVQ131115 I196637:I196651 JE196637:JE196651 TA196637:TA196651 ACW196637:ACW196651 AMS196637:AMS196651 AWO196637:AWO196651 BGK196637:BGK196651 BQG196637:BQG196651 CAC196637:CAC196651 CJY196637:CJY196651 CTU196637:CTU196651 DDQ196637:DDQ196651 DNM196637:DNM196651 DXI196637:DXI196651 EHE196637:EHE196651 ERA196637:ERA196651 FAW196637:FAW196651 FKS196637:FKS196651 FUO196637:FUO196651 GEK196637:GEK196651 GOG196637:GOG196651 GYC196637:GYC196651 HHY196637:HHY196651 HRU196637:HRU196651 IBQ196637:IBQ196651 ILM196637:ILM196651 IVI196637:IVI196651 JFE196637:JFE196651 JPA196637:JPA196651 JYW196637:JYW196651 KIS196637:KIS196651 KSO196637:KSO196651 LCK196637:LCK196651 LMG196637:LMG196651 LWC196637:LWC196651 MFY196637:MFY196651 MPU196637:MPU196651 MZQ196637:MZQ196651 NJM196637:NJM196651 NTI196637:NTI196651 ODE196637:ODE196651 ONA196637:ONA196651 OWW196637:OWW196651 PGS196637:PGS196651 PQO196637:PQO196651 QAK196637:QAK196651 QKG196637:QKG196651 QUC196637:QUC196651 RDY196637:RDY196651 RNU196637:RNU196651 RXQ196637:RXQ196651 SHM196637:SHM196651 SRI196637:SRI196651 TBE196637:TBE196651 TLA196637:TLA196651 TUW196637:TUW196651 UES196637:UES196651 UOO196637:UOO196651 UYK196637:UYK196651 VIG196637:VIG196651 VSC196637:VSC196651 WBY196637:WBY196651 WLU196637:WLU196651 WVQ196637:WVQ196651 I262173:I262187 JE262173:JE262187 TA262173:TA262187 ACW262173:ACW262187 AMS262173:AMS262187 AWO262173:AWO262187 BGK262173:BGK262187 BQG262173:BQG262187 CAC262173:CAC262187 CJY262173:CJY262187 CTU262173:CTU262187 DDQ262173:DDQ262187 DNM262173:DNM262187 DXI262173:DXI262187 EHE262173:EHE262187 ERA262173:ERA262187 FAW262173:FAW262187 FKS262173:FKS262187 FUO262173:FUO262187 GEK262173:GEK262187 GOG262173:GOG262187 GYC262173:GYC262187 HHY262173:HHY262187 HRU262173:HRU262187 IBQ262173:IBQ262187 ILM262173:ILM262187 IVI262173:IVI262187 JFE262173:JFE262187 JPA262173:JPA262187 JYW262173:JYW262187 KIS262173:KIS262187 KSO262173:KSO262187 LCK262173:LCK262187 LMG262173:LMG262187 LWC262173:LWC262187 MFY262173:MFY262187 MPU262173:MPU262187 MZQ262173:MZQ262187 NJM262173:NJM262187 NTI262173:NTI262187 ODE262173:ODE262187 ONA262173:ONA262187 OWW262173:OWW262187 PGS262173:PGS262187 PQO262173:PQO262187 QAK262173:QAK262187 QKG262173:QKG262187 QUC262173:QUC262187 RDY262173:RDY262187 RNU262173:RNU262187 RXQ262173:RXQ262187 SHM262173:SHM262187 SRI262173:SRI262187 TBE262173:TBE262187 TLA262173:TLA262187 TUW262173:TUW262187 UES262173:UES262187 UOO262173:UOO262187 UYK262173:UYK262187 VIG262173:VIG262187 VSC262173:VSC262187 WBY262173:WBY262187 WLU262173:WLU262187 WVQ262173:WVQ262187 I327709:I327723 JE327709:JE327723 TA327709:TA327723 ACW327709:ACW327723 AMS327709:AMS327723 AWO327709:AWO327723 BGK327709:BGK327723 BQG327709:BQG327723 CAC327709:CAC327723 CJY327709:CJY327723 CTU327709:CTU327723 DDQ327709:DDQ327723 DNM327709:DNM327723 DXI327709:DXI327723 EHE327709:EHE327723 ERA327709:ERA327723 FAW327709:FAW327723 FKS327709:FKS327723 FUO327709:FUO327723 GEK327709:GEK327723 GOG327709:GOG327723 GYC327709:GYC327723 HHY327709:HHY327723 HRU327709:HRU327723 IBQ327709:IBQ327723 ILM327709:ILM327723 IVI327709:IVI327723 JFE327709:JFE327723 JPA327709:JPA327723 JYW327709:JYW327723 KIS327709:KIS327723 KSO327709:KSO327723 LCK327709:LCK327723 LMG327709:LMG327723 LWC327709:LWC327723 MFY327709:MFY327723 MPU327709:MPU327723 MZQ327709:MZQ327723 NJM327709:NJM327723 NTI327709:NTI327723 ODE327709:ODE327723 ONA327709:ONA327723 OWW327709:OWW327723 PGS327709:PGS327723 PQO327709:PQO327723 QAK327709:QAK327723 QKG327709:QKG327723 QUC327709:QUC327723 RDY327709:RDY327723 RNU327709:RNU327723 RXQ327709:RXQ327723 SHM327709:SHM327723 SRI327709:SRI327723 TBE327709:TBE327723 TLA327709:TLA327723 TUW327709:TUW327723 UES327709:UES327723 UOO327709:UOO327723 UYK327709:UYK327723 VIG327709:VIG327723 VSC327709:VSC327723 WBY327709:WBY327723 WLU327709:WLU327723 WVQ327709:WVQ327723 I393245:I393259 JE393245:JE393259 TA393245:TA393259 ACW393245:ACW393259 AMS393245:AMS393259 AWO393245:AWO393259 BGK393245:BGK393259 BQG393245:BQG393259 CAC393245:CAC393259 CJY393245:CJY393259 CTU393245:CTU393259 DDQ393245:DDQ393259 DNM393245:DNM393259 DXI393245:DXI393259 EHE393245:EHE393259 ERA393245:ERA393259 FAW393245:FAW393259 FKS393245:FKS393259 FUO393245:FUO393259 GEK393245:GEK393259 GOG393245:GOG393259 GYC393245:GYC393259 HHY393245:HHY393259 HRU393245:HRU393259 IBQ393245:IBQ393259 ILM393245:ILM393259 IVI393245:IVI393259 JFE393245:JFE393259 JPA393245:JPA393259 JYW393245:JYW393259 KIS393245:KIS393259 KSO393245:KSO393259 LCK393245:LCK393259 LMG393245:LMG393259 LWC393245:LWC393259 MFY393245:MFY393259 MPU393245:MPU393259 MZQ393245:MZQ393259 NJM393245:NJM393259 NTI393245:NTI393259 ODE393245:ODE393259 ONA393245:ONA393259 OWW393245:OWW393259 PGS393245:PGS393259 PQO393245:PQO393259 QAK393245:QAK393259 QKG393245:QKG393259 QUC393245:QUC393259 RDY393245:RDY393259 RNU393245:RNU393259 RXQ393245:RXQ393259 SHM393245:SHM393259 SRI393245:SRI393259 TBE393245:TBE393259 TLA393245:TLA393259 TUW393245:TUW393259 UES393245:UES393259 UOO393245:UOO393259 UYK393245:UYK393259 VIG393245:VIG393259 VSC393245:VSC393259 WBY393245:WBY393259 WLU393245:WLU393259 WVQ393245:WVQ393259 I458781:I458795 JE458781:JE458795 TA458781:TA458795 ACW458781:ACW458795 AMS458781:AMS458795 AWO458781:AWO458795 BGK458781:BGK458795 BQG458781:BQG458795 CAC458781:CAC458795 CJY458781:CJY458795 CTU458781:CTU458795 DDQ458781:DDQ458795 DNM458781:DNM458795 DXI458781:DXI458795 EHE458781:EHE458795 ERA458781:ERA458795 FAW458781:FAW458795 FKS458781:FKS458795 FUO458781:FUO458795 GEK458781:GEK458795 GOG458781:GOG458795 GYC458781:GYC458795 HHY458781:HHY458795 HRU458781:HRU458795 IBQ458781:IBQ458795 ILM458781:ILM458795 IVI458781:IVI458795 JFE458781:JFE458795 JPA458781:JPA458795 JYW458781:JYW458795 KIS458781:KIS458795 KSO458781:KSO458795 LCK458781:LCK458795 LMG458781:LMG458795 LWC458781:LWC458795 MFY458781:MFY458795 MPU458781:MPU458795 MZQ458781:MZQ458795 NJM458781:NJM458795 NTI458781:NTI458795 ODE458781:ODE458795 ONA458781:ONA458795 OWW458781:OWW458795 PGS458781:PGS458795 PQO458781:PQO458795 QAK458781:QAK458795 QKG458781:QKG458795 QUC458781:QUC458795 RDY458781:RDY458795 RNU458781:RNU458795 RXQ458781:RXQ458795 SHM458781:SHM458795 SRI458781:SRI458795 TBE458781:TBE458795 TLA458781:TLA458795 TUW458781:TUW458795 UES458781:UES458795 UOO458781:UOO458795 UYK458781:UYK458795 VIG458781:VIG458795 VSC458781:VSC458795 WBY458781:WBY458795 WLU458781:WLU458795 WVQ458781:WVQ458795 I524317:I524331 JE524317:JE524331 TA524317:TA524331 ACW524317:ACW524331 AMS524317:AMS524331 AWO524317:AWO524331 BGK524317:BGK524331 BQG524317:BQG524331 CAC524317:CAC524331 CJY524317:CJY524331 CTU524317:CTU524331 DDQ524317:DDQ524331 DNM524317:DNM524331 DXI524317:DXI524331 EHE524317:EHE524331 ERA524317:ERA524331 FAW524317:FAW524331 FKS524317:FKS524331 FUO524317:FUO524331 GEK524317:GEK524331 GOG524317:GOG524331 GYC524317:GYC524331 HHY524317:HHY524331 HRU524317:HRU524331 IBQ524317:IBQ524331 ILM524317:ILM524331 IVI524317:IVI524331 JFE524317:JFE524331 JPA524317:JPA524331 JYW524317:JYW524331 KIS524317:KIS524331 KSO524317:KSO524331 LCK524317:LCK524331 LMG524317:LMG524331 LWC524317:LWC524331 MFY524317:MFY524331 MPU524317:MPU524331 MZQ524317:MZQ524331 NJM524317:NJM524331 NTI524317:NTI524331 ODE524317:ODE524331 ONA524317:ONA524331 OWW524317:OWW524331 PGS524317:PGS524331 PQO524317:PQO524331 QAK524317:QAK524331 QKG524317:QKG524331 QUC524317:QUC524331 RDY524317:RDY524331 RNU524317:RNU524331 RXQ524317:RXQ524331 SHM524317:SHM524331 SRI524317:SRI524331 TBE524317:TBE524331 TLA524317:TLA524331 TUW524317:TUW524331 UES524317:UES524331 UOO524317:UOO524331 UYK524317:UYK524331 VIG524317:VIG524331 VSC524317:VSC524331 WBY524317:WBY524331 WLU524317:WLU524331 WVQ524317:WVQ524331 I589853:I589867 JE589853:JE589867 TA589853:TA589867 ACW589853:ACW589867 AMS589853:AMS589867 AWO589853:AWO589867 BGK589853:BGK589867 BQG589853:BQG589867 CAC589853:CAC589867 CJY589853:CJY589867 CTU589853:CTU589867 DDQ589853:DDQ589867 DNM589853:DNM589867 DXI589853:DXI589867 EHE589853:EHE589867 ERA589853:ERA589867 FAW589853:FAW589867 FKS589853:FKS589867 FUO589853:FUO589867 GEK589853:GEK589867 GOG589853:GOG589867 GYC589853:GYC589867 HHY589853:HHY589867 HRU589853:HRU589867 IBQ589853:IBQ589867 ILM589853:ILM589867 IVI589853:IVI589867 JFE589853:JFE589867 JPA589853:JPA589867 JYW589853:JYW589867 KIS589853:KIS589867 KSO589853:KSO589867 LCK589853:LCK589867 LMG589853:LMG589867 LWC589853:LWC589867 MFY589853:MFY589867 MPU589853:MPU589867 MZQ589853:MZQ589867 NJM589853:NJM589867 NTI589853:NTI589867 ODE589853:ODE589867 ONA589853:ONA589867 OWW589853:OWW589867 PGS589853:PGS589867 PQO589853:PQO589867 QAK589853:QAK589867 QKG589853:QKG589867 QUC589853:QUC589867 RDY589853:RDY589867 RNU589853:RNU589867 RXQ589853:RXQ589867 SHM589853:SHM589867 SRI589853:SRI589867 TBE589853:TBE589867 TLA589853:TLA589867 TUW589853:TUW589867 UES589853:UES589867 UOO589853:UOO589867 UYK589853:UYK589867 VIG589853:VIG589867 VSC589853:VSC589867 WBY589853:WBY589867 WLU589853:WLU589867 WVQ589853:WVQ589867 I655389:I655403 JE655389:JE655403 TA655389:TA655403 ACW655389:ACW655403 AMS655389:AMS655403 AWO655389:AWO655403 BGK655389:BGK655403 BQG655389:BQG655403 CAC655389:CAC655403 CJY655389:CJY655403 CTU655389:CTU655403 DDQ655389:DDQ655403 DNM655389:DNM655403 DXI655389:DXI655403 EHE655389:EHE655403 ERA655389:ERA655403 FAW655389:FAW655403 FKS655389:FKS655403 FUO655389:FUO655403 GEK655389:GEK655403 GOG655389:GOG655403 GYC655389:GYC655403 HHY655389:HHY655403 HRU655389:HRU655403 IBQ655389:IBQ655403 ILM655389:ILM655403 IVI655389:IVI655403 JFE655389:JFE655403 JPA655389:JPA655403 JYW655389:JYW655403 KIS655389:KIS655403 KSO655389:KSO655403 LCK655389:LCK655403 LMG655389:LMG655403 LWC655389:LWC655403 MFY655389:MFY655403 MPU655389:MPU655403 MZQ655389:MZQ655403 NJM655389:NJM655403 NTI655389:NTI655403 ODE655389:ODE655403 ONA655389:ONA655403 OWW655389:OWW655403 PGS655389:PGS655403 PQO655389:PQO655403 QAK655389:QAK655403 QKG655389:QKG655403 QUC655389:QUC655403 RDY655389:RDY655403 RNU655389:RNU655403 RXQ655389:RXQ655403 SHM655389:SHM655403 SRI655389:SRI655403 TBE655389:TBE655403 TLA655389:TLA655403 TUW655389:TUW655403 UES655389:UES655403 UOO655389:UOO655403 UYK655389:UYK655403 VIG655389:VIG655403 VSC655389:VSC655403 WBY655389:WBY655403 WLU655389:WLU655403 WVQ655389:WVQ655403 I720925:I720939 JE720925:JE720939 TA720925:TA720939 ACW720925:ACW720939 AMS720925:AMS720939 AWO720925:AWO720939 BGK720925:BGK720939 BQG720925:BQG720939 CAC720925:CAC720939 CJY720925:CJY720939 CTU720925:CTU720939 DDQ720925:DDQ720939 DNM720925:DNM720939 DXI720925:DXI720939 EHE720925:EHE720939 ERA720925:ERA720939 FAW720925:FAW720939 FKS720925:FKS720939 FUO720925:FUO720939 GEK720925:GEK720939 GOG720925:GOG720939 GYC720925:GYC720939 HHY720925:HHY720939 HRU720925:HRU720939 IBQ720925:IBQ720939 ILM720925:ILM720939 IVI720925:IVI720939 JFE720925:JFE720939 JPA720925:JPA720939 JYW720925:JYW720939 KIS720925:KIS720939 KSO720925:KSO720939 LCK720925:LCK720939 LMG720925:LMG720939 LWC720925:LWC720939 MFY720925:MFY720939 MPU720925:MPU720939 MZQ720925:MZQ720939 NJM720925:NJM720939 NTI720925:NTI720939 ODE720925:ODE720939 ONA720925:ONA720939 OWW720925:OWW720939 PGS720925:PGS720939 PQO720925:PQO720939 QAK720925:QAK720939 QKG720925:QKG720939 QUC720925:QUC720939 RDY720925:RDY720939 RNU720925:RNU720939 RXQ720925:RXQ720939 SHM720925:SHM720939 SRI720925:SRI720939 TBE720925:TBE720939 TLA720925:TLA720939 TUW720925:TUW720939 UES720925:UES720939 UOO720925:UOO720939 UYK720925:UYK720939 VIG720925:VIG720939 VSC720925:VSC720939 WBY720925:WBY720939 WLU720925:WLU720939 WVQ720925:WVQ720939 I786461:I786475 JE786461:JE786475 TA786461:TA786475 ACW786461:ACW786475 AMS786461:AMS786475 AWO786461:AWO786475 BGK786461:BGK786475 BQG786461:BQG786475 CAC786461:CAC786475 CJY786461:CJY786475 CTU786461:CTU786475 DDQ786461:DDQ786475 DNM786461:DNM786475 DXI786461:DXI786475 EHE786461:EHE786475 ERA786461:ERA786475 FAW786461:FAW786475 FKS786461:FKS786475 FUO786461:FUO786475 GEK786461:GEK786475 GOG786461:GOG786475 GYC786461:GYC786475 HHY786461:HHY786475 HRU786461:HRU786475 IBQ786461:IBQ786475 ILM786461:ILM786475 IVI786461:IVI786475 JFE786461:JFE786475 JPA786461:JPA786475 JYW786461:JYW786475 KIS786461:KIS786475 KSO786461:KSO786475 LCK786461:LCK786475 LMG786461:LMG786475 LWC786461:LWC786475 MFY786461:MFY786475 MPU786461:MPU786475 MZQ786461:MZQ786475 NJM786461:NJM786475 NTI786461:NTI786475 ODE786461:ODE786475 ONA786461:ONA786475 OWW786461:OWW786475 PGS786461:PGS786475 PQO786461:PQO786475 QAK786461:QAK786475 QKG786461:QKG786475 QUC786461:QUC786475 RDY786461:RDY786475 RNU786461:RNU786475 RXQ786461:RXQ786475 SHM786461:SHM786475 SRI786461:SRI786475 TBE786461:TBE786475 TLA786461:TLA786475 TUW786461:TUW786475 UES786461:UES786475 UOO786461:UOO786475 UYK786461:UYK786475 VIG786461:VIG786475 VSC786461:VSC786475 WBY786461:WBY786475 WLU786461:WLU786475 WVQ786461:WVQ786475 I851997:I852011 JE851997:JE852011 TA851997:TA852011 ACW851997:ACW852011 AMS851997:AMS852011 AWO851997:AWO852011 BGK851997:BGK852011 BQG851997:BQG852011 CAC851997:CAC852011 CJY851997:CJY852011 CTU851997:CTU852011 DDQ851997:DDQ852011 DNM851997:DNM852011 DXI851997:DXI852011 EHE851997:EHE852011 ERA851997:ERA852011 FAW851997:FAW852011 FKS851997:FKS852011 FUO851997:FUO852011 GEK851997:GEK852011 GOG851997:GOG852011 GYC851997:GYC852011 HHY851997:HHY852011 HRU851997:HRU852011 IBQ851997:IBQ852011 ILM851997:ILM852011 IVI851997:IVI852011 JFE851997:JFE852011 JPA851997:JPA852011 JYW851997:JYW852011 KIS851997:KIS852011 KSO851997:KSO852011 LCK851997:LCK852011 LMG851997:LMG852011 LWC851997:LWC852011 MFY851997:MFY852011 MPU851997:MPU852011 MZQ851997:MZQ852011 NJM851997:NJM852011 NTI851997:NTI852011 ODE851997:ODE852011 ONA851997:ONA852011 OWW851997:OWW852011 PGS851997:PGS852011 PQO851997:PQO852011 QAK851997:QAK852011 QKG851997:QKG852011 QUC851997:QUC852011 RDY851997:RDY852011 RNU851997:RNU852011 RXQ851997:RXQ852011 SHM851997:SHM852011 SRI851997:SRI852011 TBE851997:TBE852011 TLA851997:TLA852011 TUW851997:TUW852011 UES851997:UES852011 UOO851997:UOO852011 UYK851997:UYK852011 VIG851997:VIG852011 VSC851997:VSC852011 WBY851997:WBY852011 WLU851997:WLU852011 WVQ851997:WVQ852011 I917533:I917547 JE917533:JE917547 TA917533:TA917547 ACW917533:ACW917547 AMS917533:AMS917547 AWO917533:AWO917547 BGK917533:BGK917547 BQG917533:BQG917547 CAC917533:CAC917547 CJY917533:CJY917547 CTU917533:CTU917547 DDQ917533:DDQ917547 DNM917533:DNM917547 DXI917533:DXI917547 EHE917533:EHE917547 ERA917533:ERA917547 FAW917533:FAW917547 FKS917533:FKS917547 FUO917533:FUO917547 GEK917533:GEK917547 GOG917533:GOG917547 GYC917533:GYC917547 HHY917533:HHY917547 HRU917533:HRU917547 IBQ917533:IBQ917547 ILM917533:ILM917547 IVI917533:IVI917547 JFE917533:JFE917547 JPA917533:JPA917547 JYW917533:JYW917547 KIS917533:KIS917547 KSO917533:KSO917547 LCK917533:LCK917547 LMG917533:LMG917547 LWC917533:LWC917547 MFY917533:MFY917547 MPU917533:MPU917547 MZQ917533:MZQ917547 NJM917533:NJM917547 NTI917533:NTI917547 ODE917533:ODE917547 ONA917533:ONA917547 OWW917533:OWW917547 PGS917533:PGS917547 PQO917533:PQO917547 QAK917533:QAK917547 QKG917533:QKG917547 QUC917533:QUC917547 RDY917533:RDY917547 RNU917533:RNU917547 RXQ917533:RXQ917547 SHM917533:SHM917547 SRI917533:SRI917547 TBE917533:TBE917547 TLA917533:TLA917547 TUW917533:TUW917547 UES917533:UES917547 UOO917533:UOO917547 UYK917533:UYK917547 VIG917533:VIG917547 VSC917533:VSC917547 WBY917533:WBY917547 WLU917533:WLU917547 WVQ917533:WVQ917547 I983069:I983083 JE983069:JE983083 TA983069:TA983083 ACW983069:ACW983083 AMS983069:AMS983083 AWO983069:AWO983083 BGK983069:BGK983083 BQG983069:BQG983083 CAC983069:CAC983083 CJY983069:CJY983083 CTU983069:CTU983083 DDQ983069:DDQ983083 DNM983069:DNM983083 DXI983069:DXI983083 EHE983069:EHE983083 ERA983069:ERA983083 FAW983069:FAW983083 FKS983069:FKS983083 FUO983069:FUO983083 GEK983069:GEK983083 GOG983069:GOG983083 GYC983069:GYC983083 HHY983069:HHY983083 HRU983069:HRU983083 IBQ983069:IBQ983083 ILM983069:ILM983083 IVI983069:IVI983083 JFE983069:JFE983083 JPA983069:JPA983083 JYW983069:JYW983083 KIS983069:KIS983083 KSO983069:KSO983083 LCK983069:LCK983083 LMG983069:LMG983083 LWC983069:LWC983083 MFY983069:MFY983083 MPU983069:MPU983083 MZQ983069:MZQ983083 NJM983069:NJM983083 NTI983069:NTI983083 ODE983069:ODE983083 ONA983069:ONA983083 OWW983069:OWW983083 PGS983069:PGS983083 PQO983069:PQO983083 QAK983069:QAK983083 QKG983069:QKG983083 QUC983069:QUC983083 RDY983069:RDY983083 RNU983069:RNU983083 RXQ983069:RXQ983083 SHM983069:SHM983083 SRI983069:SRI983083 TBE983069:TBE983083 TLA983069:TLA983083 TUW983069:TUW983083 UES983069:UES983083 UOO983069:UOO983083 UYK983069:UYK983083 VIG983069:VIG983083 VSC983069:VSC983083 WBY983069:WBY983083 WLU983069:WLU983083 WVQ28:WVQ43 WLU28:WLU43 WBY28:WBY43 VSC28:VSC43 VIG28:VIG43 UYK28:UYK43 UOO28:UOO43 UES28:UES43 TUW28:TUW43 TLA28:TLA43 TBE28:TBE43 SRI28:SRI43 SHM28:SHM43 RXQ28:RXQ43 RNU28:RNU43 RDY28:RDY43 QUC28:QUC43 QKG28:QKG43 QAK28:QAK43 PQO28:PQO43 PGS28:PGS43 OWW28:OWW43 ONA28:ONA43 ODE28:ODE43 NTI28:NTI43 NJM28:NJM43 MZQ28:MZQ43 MPU28:MPU43 MFY28:MFY43 LWC28:LWC43 LMG28:LMG43 LCK28:LCK43 KSO28:KSO43 KIS28:KIS43 JYW28:JYW43 JPA28:JPA43 JFE28:JFE43 IVI28:IVI43 ILM28:ILM43 IBQ28:IBQ43 HRU28:HRU43 HHY28:HHY43 GYC28:GYC43 GOG28:GOG43 GEK28:GEK43 FUO28:FUO43 FKS28:FKS43 FAW28:FAW43 ERA28:ERA43 EHE28:EHE43 DXI28:DXI43 DNM28:DNM43 DDQ28:DDQ43 CTU28:CTU43 CJY28:CJY43 CAC28:CAC43 BQG28:BQG43 BGK28:BGK43 AWO28:AWO43 AMS28:AMS43 ACW28:ACW43 TA28:TA43 JE28:JE43" xr:uid="{00000000-0002-0000-0100-000000000000}">
      <formula1>6</formula1>
    </dataValidation>
    <dataValidation type="decimal" operator="greaterThanOrEqual" allowBlank="1" showInputMessage="1" showErrorMessage="1" errorTitle="Enter as a positive #" error="DO NOT ENTER NEGATIVE NUMBER" promptTitle="Must be a positive number" prompt="Enter the amount of advance as a positive number." sqref="R45:T45 JN45:JP45 TJ45:TL45 ADF45:ADH45 ANB45:AND45 AWX45:AWZ45 BGT45:BGV45 BQP45:BQR45 CAL45:CAN45 CKH45:CKJ45 CUD45:CUF45 DDZ45:DEB45 DNV45:DNX45 DXR45:DXT45 EHN45:EHP45 ERJ45:ERL45 FBF45:FBH45 FLB45:FLD45 FUX45:FUZ45 GET45:GEV45 GOP45:GOR45 GYL45:GYN45 HIH45:HIJ45 HSD45:HSF45 IBZ45:ICB45 ILV45:ILX45 IVR45:IVT45 JFN45:JFP45 JPJ45:JPL45 JZF45:JZH45 KJB45:KJD45 KSX45:KSZ45 LCT45:LCV45 LMP45:LMR45 LWL45:LWN45 MGH45:MGJ45 MQD45:MQF45 MZZ45:NAB45 NJV45:NJX45 NTR45:NTT45 ODN45:ODP45 ONJ45:ONL45 OXF45:OXH45 PHB45:PHD45 PQX45:PQZ45 QAT45:QAV45 QKP45:QKR45 QUL45:QUN45 REH45:REJ45 ROD45:ROF45 RXZ45:RYB45 SHV45:SHX45 SRR45:SRT45 TBN45:TBP45 TLJ45:TLL45 TVF45:TVH45 UFB45:UFD45 UOX45:UOZ45 UYT45:UYV45 VIP45:VIR45 VSL45:VSN45 WCH45:WCJ45 WMD45:WMF45 WVZ45:WWB45 R65581:T65581 JN65581:JP65581 TJ65581:TL65581 ADF65581:ADH65581 ANB65581:AND65581 AWX65581:AWZ65581 BGT65581:BGV65581 BQP65581:BQR65581 CAL65581:CAN65581 CKH65581:CKJ65581 CUD65581:CUF65581 DDZ65581:DEB65581 DNV65581:DNX65581 DXR65581:DXT65581 EHN65581:EHP65581 ERJ65581:ERL65581 FBF65581:FBH65581 FLB65581:FLD65581 FUX65581:FUZ65581 GET65581:GEV65581 GOP65581:GOR65581 GYL65581:GYN65581 HIH65581:HIJ65581 HSD65581:HSF65581 IBZ65581:ICB65581 ILV65581:ILX65581 IVR65581:IVT65581 JFN65581:JFP65581 JPJ65581:JPL65581 JZF65581:JZH65581 KJB65581:KJD65581 KSX65581:KSZ65581 LCT65581:LCV65581 LMP65581:LMR65581 LWL65581:LWN65581 MGH65581:MGJ65581 MQD65581:MQF65581 MZZ65581:NAB65581 NJV65581:NJX65581 NTR65581:NTT65581 ODN65581:ODP65581 ONJ65581:ONL65581 OXF65581:OXH65581 PHB65581:PHD65581 PQX65581:PQZ65581 QAT65581:QAV65581 QKP65581:QKR65581 QUL65581:QUN65581 REH65581:REJ65581 ROD65581:ROF65581 RXZ65581:RYB65581 SHV65581:SHX65581 SRR65581:SRT65581 TBN65581:TBP65581 TLJ65581:TLL65581 TVF65581:TVH65581 UFB65581:UFD65581 UOX65581:UOZ65581 UYT65581:UYV65581 VIP65581:VIR65581 VSL65581:VSN65581 WCH65581:WCJ65581 WMD65581:WMF65581 WVZ65581:WWB65581 R131117:T131117 JN131117:JP131117 TJ131117:TL131117 ADF131117:ADH131117 ANB131117:AND131117 AWX131117:AWZ131117 BGT131117:BGV131117 BQP131117:BQR131117 CAL131117:CAN131117 CKH131117:CKJ131117 CUD131117:CUF131117 DDZ131117:DEB131117 DNV131117:DNX131117 DXR131117:DXT131117 EHN131117:EHP131117 ERJ131117:ERL131117 FBF131117:FBH131117 FLB131117:FLD131117 FUX131117:FUZ131117 GET131117:GEV131117 GOP131117:GOR131117 GYL131117:GYN131117 HIH131117:HIJ131117 HSD131117:HSF131117 IBZ131117:ICB131117 ILV131117:ILX131117 IVR131117:IVT131117 JFN131117:JFP131117 JPJ131117:JPL131117 JZF131117:JZH131117 KJB131117:KJD131117 KSX131117:KSZ131117 LCT131117:LCV131117 LMP131117:LMR131117 LWL131117:LWN131117 MGH131117:MGJ131117 MQD131117:MQF131117 MZZ131117:NAB131117 NJV131117:NJX131117 NTR131117:NTT131117 ODN131117:ODP131117 ONJ131117:ONL131117 OXF131117:OXH131117 PHB131117:PHD131117 PQX131117:PQZ131117 QAT131117:QAV131117 QKP131117:QKR131117 QUL131117:QUN131117 REH131117:REJ131117 ROD131117:ROF131117 RXZ131117:RYB131117 SHV131117:SHX131117 SRR131117:SRT131117 TBN131117:TBP131117 TLJ131117:TLL131117 TVF131117:TVH131117 UFB131117:UFD131117 UOX131117:UOZ131117 UYT131117:UYV131117 VIP131117:VIR131117 VSL131117:VSN131117 WCH131117:WCJ131117 WMD131117:WMF131117 WVZ131117:WWB131117 R196653:T196653 JN196653:JP196653 TJ196653:TL196653 ADF196653:ADH196653 ANB196653:AND196653 AWX196653:AWZ196653 BGT196653:BGV196653 BQP196653:BQR196653 CAL196653:CAN196653 CKH196653:CKJ196653 CUD196653:CUF196653 DDZ196653:DEB196653 DNV196653:DNX196653 DXR196653:DXT196653 EHN196653:EHP196653 ERJ196653:ERL196653 FBF196653:FBH196653 FLB196653:FLD196653 FUX196653:FUZ196653 GET196653:GEV196653 GOP196653:GOR196653 GYL196653:GYN196653 HIH196653:HIJ196653 HSD196653:HSF196653 IBZ196653:ICB196653 ILV196653:ILX196653 IVR196653:IVT196653 JFN196653:JFP196653 JPJ196653:JPL196653 JZF196653:JZH196653 KJB196653:KJD196653 KSX196653:KSZ196653 LCT196653:LCV196653 LMP196653:LMR196653 LWL196653:LWN196653 MGH196653:MGJ196653 MQD196653:MQF196653 MZZ196653:NAB196653 NJV196653:NJX196653 NTR196653:NTT196653 ODN196653:ODP196653 ONJ196653:ONL196653 OXF196653:OXH196653 PHB196653:PHD196653 PQX196653:PQZ196653 QAT196653:QAV196653 QKP196653:QKR196653 QUL196653:QUN196653 REH196653:REJ196653 ROD196653:ROF196653 RXZ196653:RYB196653 SHV196653:SHX196653 SRR196653:SRT196653 TBN196653:TBP196653 TLJ196653:TLL196653 TVF196653:TVH196653 UFB196653:UFD196653 UOX196653:UOZ196653 UYT196653:UYV196653 VIP196653:VIR196653 VSL196653:VSN196653 WCH196653:WCJ196653 WMD196653:WMF196653 WVZ196653:WWB196653 R262189:T262189 JN262189:JP262189 TJ262189:TL262189 ADF262189:ADH262189 ANB262189:AND262189 AWX262189:AWZ262189 BGT262189:BGV262189 BQP262189:BQR262189 CAL262189:CAN262189 CKH262189:CKJ262189 CUD262189:CUF262189 DDZ262189:DEB262189 DNV262189:DNX262189 DXR262189:DXT262189 EHN262189:EHP262189 ERJ262189:ERL262189 FBF262189:FBH262189 FLB262189:FLD262189 FUX262189:FUZ262189 GET262189:GEV262189 GOP262189:GOR262189 GYL262189:GYN262189 HIH262189:HIJ262189 HSD262189:HSF262189 IBZ262189:ICB262189 ILV262189:ILX262189 IVR262189:IVT262189 JFN262189:JFP262189 JPJ262189:JPL262189 JZF262189:JZH262189 KJB262189:KJD262189 KSX262189:KSZ262189 LCT262189:LCV262189 LMP262189:LMR262189 LWL262189:LWN262189 MGH262189:MGJ262189 MQD262189:MQF262189 MZZ262189:NAB262189 NJV262189:NJX262189 NTR262189:NTT262189 ODN262189:ODP262189 ONJ262189:ONL262189 OXF262189:OXH262189 PHB262189:PHD262189 PQX262189:PQZ262189 QAT262189:QAV262189 QKP262189:QKR262189 QUL262189:QUN262189 REH262189:REJ262189 ROD262189:ROF262189 RXZ262189:RYB262189 SHV262189:SHX262189 SRR262189:SRT262189 TBN262189:TBP262189 TLJ262189:TLL262189 TVF262189:TVH262189 UFB262189:UFD262189 UOX262189:UOZ262189 UYT262189:UYV262189 VIP262189:VIR262189 VSL262189:VSN262189 WCH262189:WCJ262189 WMD262189:WMF262189 WVZ262189:WWB262189 R327725:T327725 JN327725:JP327725 TJ327725:TL327725 ADF327725:ADH327725 ANB327725:AND327725 AWX327725:AWZ327725 BGT327725:BGV327725 BQP327725:BQR327725 CAL327725:CAN327725 CKH327725:CKJ327725 CUD327725:CUF327725 DDZ327725:DEB327725 DNV327725:DNX327725 DXR327725:DXT327725 EHN327725:EHP327725 ERJ327725:ERL327725 FBF327725:FBH327725 FLB327725:FLD327725 FUX327725:FUZ327725 GET327725:GEV327725 GOP327725:GOR327725 GYL327725:GYN327725 HIH327725:HIJ327725 HSD327725:HSF327725 IBZ327725:ICB327725 ILV327725:ILX327725 IVR327725:IVT327725 JFN327725:JFP327725 JPJ327725:JPL327725 JZF327725:JZH327725 KJB327725:KJD327725 KSX327725:KSZ327725 LCT327725:LCV327725 LMP327725:LMR327725 LWL327725:LWN327725 MGH327725:MGJ327725 MQD327725:MQF327725 MZZ327725:NAB327725 NJV327725:NJX327725 NTR327725:NTT327725 ODN327725:ODP327725 ONJ327725:ONL327725 OXF327725:OXH327725 PHB327725:PHD327725 PQX327725:PQZ327725 QAT327725:QAV327725 QKP327725:QKR327725 QUL327725:QUN327725 REH327725:REJ327725 ROD327725:ROF327725 RXZ327725:RYB327725 SHV327725:SHX327725 SRR327725:SRT327725 TBN327725:TBP327725 TLJ327725:TLL327725 TVF327725:TVH327725 UFB327725:UFD327725 UOX327725:UOZ327725 UYT327725:UYV327725 VIP327725:VIR327725 VSL327725:VSN327725 WCH327725:WCJ327725 WMD327725:WMF327725 WVZ327725:WWB327725 R393261:T393261 JN393261:JP393261 TJ393261:TL393261 ADF393261:ADH393261 ANB393261:AND393261 AWX393261:AWZ393261 BGT393261:BGV393261 BQP393261:BQR393261 CAL393261:CAN393261 CKH393261:CKJ393261 CUD393261:CUF393261 DDZ393261:DEB393261 DNV393261:DNX393261 DXR393261:DXT393261 EHN393261:EHP393261 ERJ393261:ERL393261 FBF393261:FBH393261 FLB393261:FLD393261 FUX393261:FUZ393261 GET393261:GEV393261 GOP393261:GOR393261 GYL393261:GYN393261 HIH393261:HIJ393261 HSD393261:HSF393261 IBZ393261:ICB393261 ILV393261:ILX393261 IVR393261:IVT393261 JFN393261:JFP393261 JPJ393261:JPL393261 JZF393261:JZH393261 KJB393261:KJD393261 KSX393261:KSZ393261 LCT393261:LCV393261 LMP393261:LMR393261 LWL393261:LWN393261 MGH393261:MGJ393261 MQD393261:MQF393261 MZZ393261:NAB393261 NJV393261:NJX393261 NTR393261:NTT393261 ODN393261:ODP393261 ONJ393261:ONL393261 OXF393261:OXH393261 PHB393261:PHD393261 PQX393261:PQZ393261 QAT393261:QAV393261 QKP393261:QKR393261 QUL393261:QUN393261 REH393261:REJ393261 ROD393261:ROF393261 RXZ393261:RYB393261 SHV393261:SHX393261 SRR393261:SRT393261 TBN393261:TBP393261 TLJ393261:TLL393261 TVF393261:TVH393261 UFB393261:UFD393261 UOX393261:UOZ393261 UYT393261:UYV393261 VIP393261:VIR393261 VSL393261:VSN393261 WCH393261:WCJ393261 WMD393261:WMF393261 WVZ393261:WWB393261 R458797:T458797 JN458797:JP458797 TJ458797:TL458797 ADF458797:ADH458797 ANB458797:AND458797 AWX458797:AWZ458797 BGT458797:BGV458797 BQP458797:BQR458797 CAL458797:CAN458797 CKH458797:CKJ458797 CUD458797:CUF458797 DDZ458797:DEB458797 DNV458797:DNX458797 DXR458797:DXT458797 EHN458797:EHP458797 ERJ458797:ERL458797 FBF458797:FBH458797 FLB458797:FLD458797 FUX458797:FUZ458797 GET458797:GEV458797 GOP458797:GOR458797 GYL458797:GYN458797 HIH458797:HIJ458797 HSD458797:HSF458797 IBZ458797:ICB458797 ILV458797:ILX458797 IVR458797:IVT458797 JFN458797:JFP458797 JPJ458797:JPL458797 JZF458797:JZH458797 KJB458797:KJD458797 KSX458797:KSZ458797 LCT458797:LCV458797 LMP458797:LMR458797 LWL458797:LWN458797 MGH458797:MGJ458797 MQD458797:MQF458797 MZZ458797:NAB458797 NJV458797:NJX458797 NTR458797:NTT458797 ODN458797:ODP458797 ONJ458797:ONL458797 OXF458797:OXH458797 PHB458797:PHD458797 PQX458797:PQZ458797 QAT458797:QAV458797 QKP458797:QKR458797 QUL458797:QUN458797 REH458797:REJ458797 ROD458797:ROF458797 RXZ458797:RYB458797 SHV458797:SHX458797 SRR458797:SRT458797 TBN458797:TBP458797 TLJ458797:TLL458797 TVF458797:TVH458797 UFB458797:UFD458797 UOX458797:UOZ458797 UYT458797:UYV458797 VIP458797:VIR458797 VSL458797:VSN458797 WCH458797:WCJ458797 WMD458797:WMF458797 WVZ458797:WWB458797 R524333:T524333 JN524333:JP524333 TJ524333:TL524333 ADF524333:ADH524333 ANB524333:AND524333 AWX524333:AWZ524333 BGT524333:BGV524333 BQP524333:BQR524333 CAL524333:CAN524333 CKH524333:CKJ524333 CUD524333:CUF524333 DDZ524333:DEB524333 DNV524333:DNX524333 DXR524333:DXT524333 EHN524333:EHP524333 ERJ524333:ERL524333 FBF524333:FBH524333 FLB524333:FLD524333 FUX524333:FUZ524333 GET524333:GEV524333 GOP524333:GOR524333 GYL524333:GYN524333 HIH524333:HIJ524333 HSD524333:HSF524333 IBZ524333:ICB524333 ILV524333:ILX524333 IVR524333:IVT524333 JFN524333:JFP524333 JPJ524333:JPL524333 JZF524333:JZH524333 KJB524333:KJD524333 KSX524333:KSZ524333 LCT524333:LCV524333 LMP524333:LMR524333 LWL524333:LWN524333 MGH524333:MGJ524333 MQD524333:MQF524333 MZZ524333:NAB524333 NJV524333:NJX524333 NTR524333:NTT524333 ODN524333:ODP524333 ONJ524333:ONL524333 OXF524333:OXH524333 PHB524333:PHD524333 PQX524333:PQZ524333 QAT524333:QAV524333 QKP524333:QKR524333 QUL524333:QUN524333 REH524333:REJ524333 ROD524333:ROF524333 RXZ524333:RYB524333 SHV524333:SHX524333 SRR524333:SRT524333 TBN524333:TBP524333 TLJ524333:TLL524333 TVF524333:TVH524333 UFB524333:UFD524333 UOX524333:UOZ524333 UYT524333:UYV524333 VIP524333:VIR524333 VSL524333:VSN524333 WCH524333:WCJ524333 WMD524333:WMF524333 WVZ524333:WWB524333 R589869:T589869 JN589869:JP589869 TJ589869:TL589869 ADF589869:ADH589869 ANB589869:AND589869 AWX589869:AWZ589869 BGT589869:BGV589869 BQP589869:BQR589869 CAL589869:CAN589869 CKH589869:CKJ589869 CUD589869:CUF589869 DDZ589869:DEB589869 DNV589869:DNX589869 DXR589869:DXT589869 EHN589869:EHP589869 ERJ589869:ERL589869 FBF589869:FBH589869 FLB589869:FLD589869 FUX589869:FUZ589869 GET589869:GEV589869 GOP589869:GOR589869 GYL589869:GYN589869 HIH589869:HIJ589869 HSD589869:HSF589869 IBZ589869:ICB589869 ILV589869:ILX589869 IVR589869:IVT589869 JFN589869:JFP589869 JPJ589869:JPL589869 JZF589869:JZH589869 KJB589869:KJD589869 KSX589869:KSZ589869 LCT589869:LCV589869 LMP589869:LMR589869 LWL589869:LWN589869 MGH589869:MGJ589869 MQD589869:MQF589869 MZZ589869:NAB589869 NJV589869:NJX589869 NTR589869:NTT589869 ODN589869:ODP589869 ONJ589869:ONL589869 OXF589869:OXH589869 PHB589869:PHD589869 PQX589869:PQZ589869 QAT589869:QAV589869 QKP589869:QKR589869 QUL589869:QUN589869 REH589869:REJ589869 ROD589869:ROF589869 RXZ589869:RYB589869 SHV589869:SHX589869 SRR589869:SRT589869 TBN589869:TBP589869 TLJ589869:TLL589869 TVF589869:TVH589869 UFB589869:UFD589869 UOX589869:UOZ589869 UYT589869:UYV589869 VIP589869:VIR589869 VSL589869:VSN589869 WCH589869:WCJ589869 WMD589869:WMF589869 WVZ589869:WWB589869 R655405:T655405 JN655405:JP655405 TJ655405:TL655405 ADF655405:ADH655405 ANB655405:AND655405 AWX655405:AWZ655405 BGT655405:BGV655405 BQP655405:BQR655405 CAL655405:CAN655405 CKH655405:CKJ655405 CUD655405:CUF655405 DDZ655405:DEB655405 DNV655405:DNX655405 DXR655405:DXT655405 EHN655405:EHP655405 ERJ655405:ERL655405 FBF655405:FBH655405 FLB655405:FLD655405 FUX655405:FUZ655405 GET655405:GEV655405 GOP655405:GOR655405 GYL655405:GYN655405 HIH655405:HIJ655405 HSD655405:HSF655405 IBZ655405:ICB655405 ILV655405:ILX655405 IVR655405:IVT655405 JFN655405:JFP655405 JPJ655405:JPL655405 JZF655405:JZH655405 KJB655405:KJD655405 KSX655405:KSZ655405 LCT655405:LCV655405 LMP655405:LMR655405 LWL655405:LWN655405 MGH655405:MGJ655405 MQD655405:MQF655405 MZZ655405:NAB655405 NJV655405:NJX655405 NTR655405:NTT655405 ODN655405:ODP655405 ONJ655405:ONL655405 OXF655405:OXH655405 PHB655405:PHD655405 PQX655405:PQZ655405 QAT655405:QAV655405 QKP655405:QKR655405 QUL655405:QUN655405 REH655405:REJ655405 ROD655405:ROF655405 RXZ655405:RYB655405 SHV655405:SHX655405 SRR655405:SRT655405 TBN655405:TBP655405 TLJ655405:TLL655405 TVF655405:TVH655405 UFB655405:UFD655405 UOX655405:UOZ655405 UYT655405:UYV655405 VIP655405:VIR655405 VSL655405:VSN655405 WCH655405:WCJ655405 WMD655405:WMF655405 WVZ655405:WWB655405 R720941:T720941 JN720941:JP720941 TJ720941:TL720941 ADF720941:ADH720941 ANB720941:AND720941 AWX720941:AWZ720941 BGT720941:BGV720941 BQP720941:BQR720941 CAL720941:CAN720941 CKH720941:CKJ720941 CUD720941:CUF720941 DDZ720941:DEB720941 DNV720941:DNX720941 DXR720941:DXT720941 EHN720941:EHP720941 ERJ720941:ERL720941 FBF720941:FBH720941 FLB720941:FLD720941 FUX720941:FUZ720941 GET720941:GEV720941 GOP720941:GOR720941 GYL720941:GYN720941 HIH720941:HIJ720941 HSD720941:HSF720941 IBZ720941:ICB720941 ILV720941:ILX720941 IVR720941:IVT720941 JFN720941:JFP720941 JPJ720941:JPL720941 JZF720941:JZH720941 KJB720941:KJD720941 KSX720941:KSZ720941 LCT720941:LCV720941 LMP720941:LMR720941 LWL720941:LWN720941 MGH720941:MGJ720941 MQD720941:MQF720941 MZZ720941:NAB720941 NJV720941:NJX720941 NTR720941:NTT720941 ODN720941:ODP720941 ONJ720941:ONL720941 OXF720941:OXH720941 PHB720941:PHD720941 PQX720941:PQZ720941 QAT720941:QAV720941 QKP720941:QKR720941 QUL720941:QUN720941 REH720941:REJ720941 ROD720941:ROF720941 RXZ720941:RYB720941 SHV720941:SHX720941 SRR720941:SRT720941 TBN720941:TBP720941 TLJ720941:TLL720941 TVF720941:TVH720941 UFB720941:UFD720941 UOX720941:UOZ720941 UYT720941:UYV720941 VIP720941:VIR720941 VSL720941:VSN720941 WCH720941:WCJ720941 WMD720941:WMF720941 WVZ720941:WWB720941 R786477:T786477 JN786477:JP786477 TJ786477:TL786477 ADF786477:ADH786477 ANB786477:AND786477 AWX786477:AWZ786477 BGT786477:BGV786477 BQP786477:BQR786477 CAL786477:CAN786477 CKH786477:CKJ786477 CUD786477:CUF786477 DDZ786477:DEB786477 DNV786477:DNX786477 DXR786477:DXT786477 EHN786477:EHP786477 ERJ786477:ERL786477 FBF786477:FBH786477 FLB786477:FLD786477 FUX786477:FUZ786477 GET786477:GEV786477 GOP786477:GOR786477 GYL786477:GYN786477 HIH786477:HIJ786477 HSD786477:HSF786477 IBZ786477:ICB786477 ILV786477:ILX786477 IVR786477:IVT786477 JFN786477:JFP786477 JPJ786477:JPL786477 JZF786477:JZH786477 KJB786477:KJD786477 KSX786477:KSZ786477 LCT786477:LCV786477 LMP786477:LMR786477 LWL786477:LWN786477 MGH786477:MGJ786477 MQD786477:MQF786477 MZZ786477:NAB786477 NJV786477:NJX786477 NTR786477:NTT786477 ODN786477:ODP786477 ONJ786477:ONL786477 OXF786477:OXH786477 PHB786477:PHD786477 PQX786477:PQZ786477 QAT786477:QAV786477 QKP786477:QKR786477 QUL786477:QUN786477 REH786477:REJ786477 ROD786477:ROF786477 RXZ786477:RYB786477 SHV786477:SHX786477 SRR786477:SRT786477 TBN786477:TBP786477 TLJ786477:TLL786477 TVF786477:TVH786477 UFB786477:UFD786477 UOX786477:UOZ786477 UYT786477:UYV786477 VIP786477:VIR786477 VSL786477:VSN786477 WCH786477:WCJ786477 WMD786477:WMF786477 WVZ786477:WWB786477 R852013:T852013 JN852013:JP852013 TJ852013:TL852013 ADF852013:ADH852013 ANB852013:AND852013 AWX852013:AWZ852013 BGT852013:BGV852013 BQP852013:BQR852013 CAL852013:CAN852013 CKH852013:CKJ852013 CUD852013:CUF852013 DDZ852013:DEB852013 DNV852013:DNX852013 DXR852013:DXT852013 EHN852013:EHP852013 ERJ852013:ERL852013 FBF852013:FBH852013 FLB852013:FLD852013 FUX852013:FUZ852013 GET852013:GEV852013 GOP852013:GOR852013 GYL852013:GYN852013 HIH852013:HIJ852013 HSD852013:HSF852013 IBZ852013:ICB852013 ILV852013:ILX852013 IVR852013:IVT852013 JFN852013:JFP852013 JPJ852013:JPL852013 JZF852013:JZH852013 KJB852013:KJD852013 KSX852013:KSZ852013 LCT852013:LCV852013 LMP852013:LMR852013 LWL852013:LWN852013 MGH852013:MGJ852013 MQD852013:MQF852013 MZZ852013:NAB852013 NJV852013:NJX852013 NTR852013:NTT852013 ODN852013:ODP852013 ONJ852013:ONL852013 OXF852013:OXH852013 PHB852013:PHD852013 PQX852013:PQZ852013 QAT852013:QAV852013 QKP852013:QKR852013 QUL852013:QUN852013 REH852013:REJ852013 ROD852013:ROF852013 RXZ852013:RYB852013 SHV852013:SHX852013 SRR852013:SRT852013 TBN852013:TBP852013 TLJ852013:TLL852013 TVF852013:TVH852013 UFB852013:UFD852013 UOX852013:UOZ852013 UYT852013:UYV852013 VIP852013:VIR852013 VSL852013:VSN852013 WCH852013:WCJ852013 WMD852013:WMF852013 WVZ852013:WWB852013 R917549:T917549 JN917549:JP917549 TJ917549:TL917549 ADF917549:ADH917549 ANB917549:AND917549 AWX917549:AWZ917549 BGT917549:BGV917549 BQP917549:BQR917549 CAL917549:CAN917549 CKH917549:CKJ917549 CUD917549:CUF917549 DDZ917549:DEB917549 DNV917549:DNX917549 DXR917549:DXT917549 EHN917549:EHP917549 ERJ917549:ERL917549 FBF917549:FBH917549 FLB917549:FLD917549 FUX917549:FUZ917549 GET917549:GEV917549 GOP917549:GOR917549 GYL917549:GYN917549 HIH917549:HIJ917549 HSD917549:HSF917549 IBZ917549:ICB917549 ILV917549:ILX917549 IVR917549:IVT917549 JFN917549:JFP917549 JPJ917549:JPL917549 JZF917549:JZH917549 KJB917549:KJD917549 KSX917549:KSZ917549 LCT917549:LCV917549 LMP917549:LMR917549 LWL917549:LWN917549 MGH917549:MGJ917549 MQD917549:MQF917549 MZZ917549:NAB917549 NJV917549:NJX917549 NTR917549:NTT917549 ODN917549:ODP917549 ONJ917549:ONL917549 OXF917549:OXH917549 PHB917549:PHD917549 PQX917549:PQZ917549 QAT917549:QAV917549 QKP917549:QKR917549 QUL917549:QUN917549 REH917549:REJ917549 ROD917549:ROF917549 RXZ917549:RYB917549 SHV917549:SHX917549 SRR917549:SRT917549 TBN917549:TBP917549 TLJ917549:TLL917549 TVF917549:TVH917549 UFB917549:UFD917549 UOX917549:UOZ917549 UYT917549:UYV917549 VIP917549:VIR917549 VSL917549:VSN917549 WCH917549:WCJ917549 WMD917549:WMF917549 WVZ917549:WWB917549 R983085:T983085 JN983085:JP983085 TJ983085:TL983085 ADF983085:ADH983085 ANB983085:AND983085 AWX983085:AWZ983085 BGT983085:BGV983085 BQP983085:BQR983085 CAL983085:CAN983085 CKH983085:CKJ983085 CUD983085:CUF983085 DDZ983085:DEB983085 DNV983085:DNX983085 DXR983085:DXT983085 EHN983085:EHP983085 ERJ983085:ERL983085 FBF983085:FBH983085 FLB983085:FLD983085 FUX983085:FUZ983085 GET983085:GEV983085 GOP983085:GOR983085 GYL983085:GYN983085 HIH983085:HIJ983085 HSD983085:HSF983085 IBZ983085:ICB983085 ILV983085:ILX983085 IVR983085:IVT983085 JFN983085:JFP983085 JPJ983085:JPL983085 JZF983085:JZH983085 KJB983085:KJD983085 KSX983085:KSZ983085 LCT983085:LCV983085 LMP983085:LMR983085 LWL983085:LWN983085 MGH983085:MGJ983085 MQD983085:MQF983085 MZZ983085:NAB983085 NJV983085:NJX983085 NTR983085:NTT983085 ODN983085:ODP983085 ONJ983085:ONL983085 OXF983085:OXH983085 PHB983085:PHD983085 PQX983085:PQZ983085 QAT983085:QAV983085 QKP983085:QKR983085 QUL983085:QUN983085 REH983085:REJ983085 ROD983085:ROF983085 RXZ983085:RYB983085 SHV983085:SHX983085 SRR983085:SRT983085 TBN983085:TBP983085 TLJ983085:TLL983085 TVF983085:TVH983085 UFB983085:UFD983085 UOX983085:UOZ983085 UYT983085:UYV983085 VIP983085:VIR983085 VSL983085:VSN983085 WCH983085:WCJ983085 WMD983085:WMF983085 WVZ983085:WWB983085" xr:uid="{00000000-0002-0000-0100-000001000000}">
      <formula1>0</formula1>
    </dataValidation>
    <dataValidation allowBlank="1" showInputMessage="1" showErrorMessage="1" error="You must enter either your house number and street name where you would like your check to be sent or enter your Suite if you prefer to have it interofficed to you._x000a__x000a_Thank you" prompt="Please enter the street number and street name you would like your expense check to be mailed to. If you would like to have it sent to your suite/office please indicate the Suite letter._x000a__x000a_" sqref="Q4" xr:uid="{00000000-0002-0000-0100-000002000000}"/>
    <dataValidation allowBlank="1" showInputMessage="1" prompt="Please enter the city and state you would like your expense check to be mailed to. If you requested the check to be sent to your Suite in the previous cell please leave this cell blank._x000a_" sqref="Q6:X6" xr:uid="{00000000-0002-0000-0100-000003000000}"/>
    <dataValidation allowBlank="1" showInputMessage="1" prompt="Please enter the zip code you would like your expense check to be mailed to. If you requested the check to be sent to your Suite please leave this cell blank." sqref="Q7:X7" xr:uid="{00000000-0002-0000-0100-000004000000}"/>
    <dataValidation type="date" showInputMessage="1" showErrorMessage="1" error="A date must be entered." prompt="Please enter today's date as mm/dd/yy." sqref="D4:H4" xr:uid="{00000000-0002-0000-0100-000005000000}">
      <formula1>41640</formula1>
      <formula2>46022</formula2>
    </dataValidation>
    <dataValidation allowBlank="1" showInputMessage="1" showErrorMessage="1" prompt="Enter the purpose of your trip. Include: conference name, location &amp; purpose (i.e. paper presentation). Please note if other expenses previously submitted (conf fee/airfare), i.e. Part 1 of 2, or Part 2 of 2." sqref="C20:X23" xr:uid="{00000000-0002-0000-0100-000006000000}"/>
    <dataValidation type="date" allowBlank="1" showInputMessage="1" showErrorMessage="1" error="You MUST enter a date." prompt="Please enter the last day of travel as mm/dd/yy." sqref="I17:K17 I14:K14" xr:uid="{00000000-0002-0000-0100-000007000000}">
      <formula1>41640</formula1>
      <formula2>46022</formula2>
    </dataValidation>
    <dataValidation type="date" allowBlank="1" showInputMessage="1" showErrorMessage="1" prompt="Please enter the first date of your non-travel expense. " sqref="P16:Q16" xr:uid="{00000000-0002-0000-0100-000008000000}">
      <formula1>41640</formula1>
      <formula2>46004</formula2>
    </dataValidation>
    <dataValidation type="date" allowBlank="1" showInputMessage="1" prompt="Please enter the last date of your non-travel expense. " sqref="R16:U16" xr:uid="{00000000-0002-0000-0100-000009000000}">
      <formula1>41640</formula1>
      <formula2>46022</formula2>
    </dataValidation>
    <dataValidation type="date" allowBlank="1" showInputMessage="1" showErrorMessage="1" error="You MUST enter a date." prompt="Please enter the first day of travel as mm/dd/yy." sqref="F17:H17 F14:H14" xr:uid="{00000000-0002-0000-0100-00000A000000}">
      <formula1>41640</formula1>
      <formula2>46022</formula2>
    </dataValidation>
    <dataValidation allowBlank="1" showInputMessage="1" showErrorMessage="1" error="Please enter the department name which will be covering the cost of this expense." prompt="Please enter department which is being charged for this expense. Please only enter the employee's department if their department is covering the cost. _x000a_*Org. number should match this entry." sqref="H7:L7" xr:uid="{00000000-0002-0000-0100-00000B000000}"/>
    <dataValidation type="textLength" operator="equal" allowBlank="1" showInputMessage="1" showErrorMessage="1" error="You must enter 9 digits." prompt="Please enter the Bryant employee ID number which must be 9 digits." sqref="J6:L6" xr:uid="{00000000-0002-0000-0100-00000D000000}">
      <formula1>9</formula1>
    </dataValidation>
    <dataValidation allowBlank="1" showInputMessage="1" showErrorMessage="1" error="Please enter the employees full name." prompt="Please enter the employee's full name.  Use the next field for the ID#." sqref="H6:I6" xr:uid="{00000000-0002-0000-0100-00000E000000}"/>
    <dataValidation allowBlank="1" showInputMessage="1" showErrorMessage="1" error="Please do not leave this blank. The purpose of your travel must be entered." prompt="Please enter the purpose of your expense." sqref="O13:X14" xr:uid="{00000000-0002-0000-0100-00000F000000}"/>
    <dataValidation allowBlank="1" showInputMessage="1" showErrorMessage="1" prompt="Enter the Country of Travel.  For United States, indicate the State." sqref="F13:H13 F16:H16" xr:uid="{00000000-0002-0000-0100-000010000000}"/>
    <dataValidation type="textLength" operator="equal" allowBlank="1" showInputMessage="1" showErrorMessage="1" error="Orr. numbers MUST be 6 digits long." prompt="Please enter the 6 digit organization number" sqref="I28:I43" xr:uid="{00000000-0002-0000-0100-00000C000000}">
      <formula1>6</formula1>
    </dataValidation>
  </dataValidations>
  <printOptions horizontalCentered="1"/>
  <pageMargins left="0.2" right="0.2" top="0.25" bottom="0.25" header="0.3" footer="0.3"/>
  <pageSetup scale="80" orientation="portrait" r:id="rId1"/>
  <headerFooter>
    <oddFooter>&amp;L&amp;8Bryant University Expense / Reimbursement Report</oddFooter>
  </headerFooter>
  <colBreaks count="1" manualBreakCount="1">
    <brk id="24" max="1048575" man="1"/>
  </colBreaks>
  <extLst>
    <ext xmlns:x14="http://schemas.microsoft.com/office/spreadsheetml/2009/9/main" uri="{CCE6A557-97BC-4b89-ADB6-D9C93CAAB3DF}">
      <x14:dataValidations xmlns:xm="http://schemas.microsoft.com/office/excel/2006/main" xWindow="359" yWindow="493" count="3">
        <x14:dataValidation type="list" allowBlank="1" showInputMessage="1" showErrorMessage="1" prompt="For U.S. Travel ONLY - enter State." xr:uid="{00000000-0002-0000-0100-000012000000}">
          <x14:formula1>
            <xm:f>Misc!$J$2:$J$52</xm:f>
          </x14:formula1>
          <xm:sqref>I13:L13 I16:L16</xm:sqref>
        </x14:dataValidation>
        <x14:dataValidation type="list" allowBlank="1" showInputMessage="1" prompt="Please select from the dropdown menu the name of the person who prepared this expense report. If your name does not appear, please select the blank space and enter your first and last name." xr:uid="{00000000-0002-0000-0100-000013000000}">
          <x14:formula1>
            <xm:f>Misc!$E$2:$E$17</xm:f>
          </x14:formula1>
          <xm:sqref>D8:K8</xm:sqref>
        </x14:dataValidation>
        <x14:dataValidation type="list" showInputMessage="1" prompt="If applicable, select an Activity Code from the dropdown menu. &quot;Activity Code&quot; tab at the bottom of this workbook contains samples._x000a_If activity code is not listed, manually enter the desired activity code." xr:uid="{00000000-0002-0000-0100-000011000000}">
          <x14:formula1>
            <xm:f>'Activity Code'!$B$7:$B$44</xm:f>
          </x14:formula1>
          <xm:sqref>N28:N43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tabColor rgb="FFFFFF00"/>
    <pageSetUpPr fitToPage="1"/>
  </sheetPr>
  <dimension ref="A1:AH59"/>
  <sheetViews>
    <sheetView zoomScale="80" zoomScaleNormal="80" workbookViewId="0">
      <selection activeCell="O53" sqref="O53:Q53"/>
    </sheetView>
  </sheetViews>
  <sheetFormatPr defaultColWidth="9.140625" defaultRowHeight="12.75" zeroHeight="1"/>
  <cols>
    <col min="1" max="1" width="2.140625" style="217" customWidth="1"/>
    <col min="2" max="2" width="10" style="1" customWidth="1"/>
    <col min="3" max="3" width="19.28515625" style="1" customWidth="1"/>
    <col min="4" max="4" width="12.140625" style="1" customWidth="1"/>
    <col min="5" max="5" width="10.85546875" style="1" customWidth="1"/>
    <col min="6" max="6" width="11.140625" style="1" bestFit="1" customWidth="1"/>
    <col min="7" max="7" width="12.28515625" style="1" customWidth="1"/>
    <col min="8" max="10" width="10.85546875" style="1" customWidth="1"/>
    <col min="11" max="11" width="11.85546875" style="1" customWidth="1"/>
    <col min="12" max="12" width="12.85546875" style="1" bestFit="1" customWidth="1"/>
    <col min="13" max="13" width="14.28515625" style="1" customWidth="1"/>
    <col min="14" max="14" width="14.42578125" style="1" bestFit="1" customWidth="1"/>
    <col min="15" max="15" width="15.42578125" style="1" customWidth="1"/>
    <col min="16" max="16" width="16.42578125" style="1" customWidth="1"/>
    <col min="17" max="17" width="17.42578125" style="14" customWidth="1"/>
    <col min="18" max="18" width="1.5703125" style="217" customWidth="1"/>
    <col min="19" max="33" width="0" style="1" hidden="1" customWidth="1"/>
    <col min="34" max="34" width="37.140625" style="1" hidden="1" customWidth="1"/>
    <col min="35" max="58" width="0" style="1" hidden="1" customWidth="1"/>
    <col min="59" max="16384" width="9.140625" style="1"/>
  </cols>
  <sheetData>
    <row r="1" spans="1:34" ht="24.75" customHeight="1">
      <c r="B1" s="533" t="s">
        <v>36</v>
      </c>
      <c r="C1" s="533"/>
      <c r="D1" s="533"/>
      <c r="E1" s="533"/>
      <c r="F1" s="533"/>
      <c r="G1" s="533"/>
      <c r="H1" s="533"/>
      <c r="I1" s="533"/>
      <c r="J1" s="533"/>
      <c r="K1" s="533"/>
      <c r="L1" s="533"/>
      <c r="M1" s="533"/>
      <c r="N1" s="533"/>
      <c r="O1" s="533"/>
      <c r="P1" s="533"/>
      <c r="Q1" s="533"/>
    </row>
    <row r="2" spans="1:34" ht="27" customHeight="1" thickBot="1">
      <c r="B2" s="532" t="s">
        <v>37</v>
      </c>
      <c r="C2" s="532"/>
      <c r="D2" s="532"/>
      <c r="E2" s="532"/>
      <c r="F2" s="532"/>
      <c r="G2" s="532"/>
      <c r="H2" s="532"/>
      <c r="I2" s="532"/>
      <c r="J2" s="532"/>
      <c r="K2" s="532"/>
      <c r="L2" s="532"/>
      <c r="M2" s="532"/>
      <c r="N2" s="532"/>
      <c r="O2" s="532"/>
      <c r="P2" s="532"/>
      <c r="Q2" s="532"/>
    </row>
    <row r="3" spans="1:34" ht="15" customHeight="1">
      <c r="B3" s="498" t="s">
        <v>2</v>
      </c>
      <c r="C3" s="499"/>
      <c r="D3" s="509">
        <f>Report!D4</f>
        <v>0</v>
      </c>
      <c r="E3" s="509"/>
      <c r="F3" s="218"/>
      <c r="G3" s="219"/>
      <c r="H3" s="217"/>
      <c r="I3" s="217"/>
      <c r="J3" s="217"/>
      <c r="K3" s="217"/>
      <c r="L3" s="534" t="s">
        <v>38</v>
      </c>
      <c r="M3" s="535"/>
      <c r="N3" s="510" t="str">
        <f>IF(Report!F13&gt;0,Report!F13,"")</f>
        <v/>
      </c>
      <c r="O3" s="510"/>
      <c r="P3" s="511" t="str">
        <f>IF(Report!F16&gt;0,Report!F16,"")</f>
        <v/>
      </c>
      <c r="Q3" s="512"/>
    </row>
    <row r="4" spans="1:34" ht="15" customHeight="1">
      <c r="B4" s="500" t="s">
        <v>170</v>
      </c>
      <c r="C4" s="501"/>
      <c r="D4" s="502">
        <f>Report!H6</f>
        <v>0</v>
      </c>
      <c r="E4" s="503"/>
      <c r="F4" s="503"/>
      <c r="G4" s="504"/>
      <c r="H4" s="217"/>
      <c r="I4" s="220"/>
      <c r="J4" s="217"/>
      <c r="K4" s="217"/>
      <c r="L4" s="500" t="s">
        <v>39</v>
      </c>
      <c r="M4" s="501"/>
      <c r="N4" s="289">
        <f>Report!F14</f>
        <v>0</v>
      </c>
      <c r="O4" s="289">
        <f>Report!I14</f>
        <v>0</v>
      </c>
      <c r="P4" s="290" t="str">
        <f>IF(Report!F17&gt;0,Report!F17,"")</f>
        <v/>
      </c>
      <c r="Q4" s="291" t="str">
        <f>IF(Report!I17&gt;0,Report!I17,"")</f>
        <v/>
      </c>
      <c r="R4" s="224"/>
      <c r="T4" s="1" t="s">
        <v>96</v>
      </c>
      <c r="U4" s="1" t="str">
        <f>IF(ISNUMBER(MATCH(Misc!A3,C10:C44,0)),Misc!B3,IF(ISNUMBER(MATCH(Misc!A4,C10:C44,0)),Misc!B4,IF(ISNUMBER(MATCH(Misc!A5,C10:C44,0)),Misc!B5,IF(ISNUMBER(MATCH(Misc!A6,C10:C44,0)),Misc!B6,IF(ISNUMBER(MATCH(Misc!A7,C10:C44,0)),Misc!B7,IF(ISNUMBER(MATCH(Misc!A8,C10:C44,0)),Misc!B8,IF(ISNUMBER(MATCH(Misc!A9,C10:C44,0)),Misc!B9,IF(ISNUMBER(MATCH(Misc!A10,C10:C44,0)),Misc!B10,IF(ISNUMBER(MATCH(Misc!A11,C10:C44,0)),Misc!B11,IF(ISNUMBER(MATCH(Misc!A12,C10:C44,0)),Misc!B12,IF(ISNUMBER(MATCH(Misc!A13,C10:C44,0)),Misc!B13,IF(ISNUMBER(MATCH(Misc!A14,C10:C44,0)),Misc!B14,IF(ISNUMBER(MATCH(Misc!A15,C10:C44,0)),Misc!B15,"")))))))))))))</f>
        <v/>
      </c>
    </row>
    <row r="5" spans="1:34" ht="12.75" customHeight="1" thickBot="1">
      <c r="B5" s="105"/>
      <c r="C5" s="106"/>
      <c r="D5" s="221"/>
      <c r="E5" s="221"/>
      <c r="F5" s="221"/>
      <c r="G5" s="222"/>
      <c r="H5" s="217"/>
      <c r="I5" s="217"/>
      <c r="J5" s="217"/>
      <c r="K5" s="217"/>
      <c r="L5" s="105"/>
      <c r="M5" s="106"/>
      <c r="N5" s="171" t="s">
        <v>93</v>
      </c>
      <c r="O5" s="171" t="s">
        <v>94</v>
      </c>
      <c r="P5" s="172" t="s">
        <v>93</v>
      </c>
      <c r="Q5" s="173" t="s">
        <v>92</v>
      </c>
      <c r="T5" s="51" t="s">
        <v>425</v>
      </c>
    </row>
    <row r="6" spans="1:34" s="587" customFormat="1" ht="12" customHeight="1" thickBot="1">
      <c r="A6" s="217"/>
      <c r="B6" s="225"/>
      <c r="C6" s="225"/>
      <c r="D6" s="226"/>
      <c r="E6" s="226"/>
      <c r="F6" s="226"/>
      <c r="G6" s="226"/>
      <c r="H6" s="226"/>
      <c r="I6" s="226"/>
      <c r="J6" s="226"/>
      <c r="K6" s="226"/>
      <c r="L6" s="226"/>
      <c r="M6" s="226"/>
      <c r="N6" s="226"/>
      <c r="O6" s="217"/>
      <c r="P6" s="217"/>
      <c r="Q6" s="217"/>
    </row>
    <row r="7" spans="1:34" ht="15" customHeight="1">
      <c r="B7" s="131" t="s">
        <v>40</v>
      </c>
      <c r="C7" s="303" t="s">
        <v>14</v>
      </c>
      <c r="D7" s="303" t="s">
        <v>416</v>
      </c>
      <c r="E7" s="303" t="s">
        <v>420</v>
      </c>
      <c r="F7" s="303" t="s">
        <v>17</v>
      </c>
      <c r="G7" s="505" t="s">
        <v>421</v>
      </c>
      <c r="H7" s="506"/>
      <c r="I7" s="506"/>
      <c r="J7" s="507"/>
      <c r="K7" s="303" t="s">
        <v>415</v>
      </c>
      <c r="L7" s="488" t="s">
        <v>43</v>
      </c>
      <c r="M7" s="508"/>
      <c r="N7" s="489"/>
      <c r="O7" s="133" t="s">
        <v>44</v>
      </c>
      <c r="P7" s="488" t="s">
        <v>45</v>
      </c>
      <c r="Q7" s="489"/>
      <c r="T7" s="17" t="s">
        <v>40</v>
      </c>
      <c r="U7" s="17" t="s">
        <v>14</v>
      </c>
      <c r="V7" s="326" t="s">
        <v>416</v>
      </c>
      <c r="W7" s="326" t="s">
        <v>420</v>
      </c>
      <c r="X7" s="326" t="s">
        <v>17</v>
      </c>
      <c r="Y7" s="513" t="s">
        <v>421</v>
      </c>
      <c r="Z7" s="514"/>
      <c r="AA7" s="514"/>
      <c r="AB7" s="515"/>
      <c r="AC7" s="326" t="s">
        <v>415</v>
      </c>
      <c r="AD7" s="496" t="s">
        <v>43</v>
      </c>
      <c r="AE7" s="497"/>
      <c r="AF7" s="497"/>
      <c r="AG7" s="17" t="s">
        <v>44</v>
      </c>
      <c r="AH7" s="17" t="s">
        <v>45</v>
      </c>
    </row>
    <row r="8" spans="1:34" ht="15" customHeight="1">
      <c r="B8" s="134" t="s">
        <v>46</v>
      </c>
      <c r="C8" s="302" t="s">
        <v>95</v>
      </c>
      <c r="D8" s="302" t="s">
        <v>418</v>
      </c>
      <c r="E8" s="302" t="s">
        <v>41</v>
      </c>
      <c r="F8" s="302"/>
      <c r="G8" s="134" t="s">
        <v>49</v>
      </c>
      <c r="H8" s="134" t="s">
        <v>50</v>
      </c>
      <c r="I8" s="134" t="s">
        <v>51</v>
      </c>
      <c r="J8" s="134" t="s">
        <v>52</v>
      </c>
      <c r="K8" s="302" t="s">
        <v>63</v>
      </c>
      <c r="L8" s="466" t="s">
        <v>53</v>
      </c>
      <c r="M8" s="495"/>
      <c r="N8" s="467"/>
      <c r="O8" s="135" t="s">
        <v>54</v>
      </c>
      <c r="P8" s="466"/>
      <c r="Q8" s="467"/>
      <c r="T8" s="20" t="s">
        <v>46</v>
      </c>
      <c r="U8" s="20" t="s">
        <v>47</v>
      </c>
      <c r="V8" s="327" t="s">
        <v>418</v>
      </c>
      <c r="W8" s="327" t="s">
        <v>41</v>
      </c>
      <c r="X8" s="327"/>
      <c r="Y8" s="328" t="s">
        <v>49</v>
      </c>
      <c r="Z8" s="328" t="s">
        <v>50</v>
      </c>
      <c r="AA8" s="328" t="s">
        <v>51</v>
      </c>
      <c r="AB8" s="328" t="s">
        <v>52</v>
      </c>
      <c r="AC8" s="327" t="s">
        <v>63</v>
      </c>
      <c r="AD8" s="476" t="s">
        <v>53</v>
      </c>
      <c r="AE8" s="477"/>
      <c r="AF8" s="477"/>
      <c r="AG8" s="20" t="s">
        <v>54</v>
      </c>
      <c r="AH8" s="23"/>
    </row>
    <row r="9" spans="1:34" ht="15" customHeight="1" thickBot="1">
      <c r="B9" s="136"/>
      <c r="C9" s="138"/>
      <c r="D9" s="138" t="s">
        <v>417</v>
      </c>
      <c r="E9" s="138" t="s">
        <v>48</v>
      </c>
      <c r="F9" s="138"/>
      <c r="G9" s="136"/>
      <c r="H9" s="136"/>
      <c r="I9" s="136"/>
      <c r="J9" s="136"/>
      <c r="K9" s="138" t="s">
        <v>414</v>
      </c>
      <c r="L9" s="139" t="s">
        <v>55</v>
      </c>
      <c r="M9" s="137" t="s">
        <v>218</v>
      </c>
      <c r="N9" s="138" t="s">
        <v>57</v>
      </c>
      <c r="O9" s="139"/>
      <c r="P9" s="468"/>
      <c r="Q9" s="469"/>
      <c r="T9" s="24"/>
      <c r="U9" s="24"/>
      <c r="V9" s="329" t="s">
        <v>417</v>
      </c>
      <c r="W9" s="329" t="s">
        <v>48</v>
      </c>
      <c r="X9" s="329"/>
      <c r="Y9" s="330"/>
      <c r="Z9" s="330"/>
      <c r="AA9" s="330"/>
      <c r="AB9" s="330"/>
      <c r="AC9" s="329" t="s">
        <v>414</v>
      </c>
      <c r="AD9" s="26" t="s">
        <v>55</v>
      </c>
      <c r="AE9" s="25" t="s">
        <v>56</v>
      </c>
      <c r="AF9" s="25" t="s">
        <v>57</v>
      </c>
      <c r="AG9" s="24"/>
      <c r="AH9" s="27"/>
    </row>
    <row r="10" spans="1:34" ht="15" customHeight="1">
      <c r="B10" s="143"/>
      <c r="C10" s="144"/>
      <c r="D10" s="145"/>
      <c r="E10" s="145"/>
      <c r="F10" s="145"/>
      <c r="G10" s="145"/>
      <c r="H10" s="145"/>
      <c r="I10" s="145"/>
      <c r="J10" s="146"/>
      <c r="K10" s="145"/>
      <c r="L10" s="164"/>
      <c r="M10" s="140">
        <v>0.65500000000000003</v>
      </c>
      <c r="N10" s="165">
        <f>+L10*M10</f>
        <v>0</v>
      </c>
      <c r="O10" s="141">
        <f t="shared" ref="O10:O27" si="0">SUM(D10:K10)+SUM(N10)</f>
        <v>0</v>
      </c>
      <c r="P10" s="470"/>
      <c r="Q10" s="471"/>
      <c r="T10" s="9">
        <v>42004</v>
      </c>
      <c r="U10" s="10" t="s">
        <v>6</v>
      </c>
      <c r="V10" s="11">
        <f t="shared" ref="V10:AC10" si="1">IF($C10="United States",D10,0)</f>
        <v>0</v>
      </c>
      <c r="W10" s="11">
        <f t="shared" si="1"/>
        <v>0</v>
      </c>
      <c r="X10" s="11">
        <f t="shared" si="1"/>
        <v>0</v>
      </c>
      <c r="Y10" s="11">
        <f t="shared" si="1"/>
        <v>0</v>
      </c>
      <c r="Z10" s="11">
        <f t="shared" si="1"/>
        <v>0</v>
      </c>
      <c r="AA10" s="11">
        <f t="shared" si="1"/>
        <v>0</v>
      </c>
      <c r="AB10" s="11">
        <f t="shared" si="1"/>
        <v>0</v>
      </c>
      <c r="AC10" s="11">
        <f t="shared" si="1"/>
        <v>0</v>
      </c>
      <c r="AD10" s="11">
        <f t="shared" ref="AD10" si="2">IF($C10="United States",L10,0)</f>
        <v>0</v>
      </c>
      <c r="AE10" s="28">
        <v>0.65500000000000003</v>
      </c>
      <c r="AF10" s="29">
        <f t="shared" ref="AF10:AF27" si="3">+AD10*AE10</f>
        <v>0</v>
      </c>
      <c r="AG10" s="30">
        <f t="shared" ref="AG10:AG24" si="4">SUM(V10:AC10)+SUM(AF10)</f>
        <v>0</v>
      </c>
      <c r="AH10" s="31"/>
    </row>
    <row r="11" spans="1:34" ht="15" customHeight="1">
      <c r="B11" s="143"/>
      <c r="C11" s="144"/>
      <c r="D11" s="145"/>
      <c r="E11" s="145"/>
      <c r="F11" s="147"/>
      <c r="G11" s="147"/>
      <c r="H11" s="147"/>
      <c r="I11" s="147"/>
      <c r="J11" s="148"/>
      <c r="K11" s="145"/>
      <c r="L11" s="166"/>
      <c r="M11" s="142">
        <v>0.65500000000000003</v>
      </c>
      <c r="N11" s="167">
        <f t="shared" ref="N11:N27" si="5">+L11*M11</f>
        <v>0</v>
      </c>
      <c r="O11" s="141">
        <f t="shared" si="0"/>
        <v>0</v>
      </c>
      <c r="P11" s="472"/>
      <c r="Q11" s="473"/>
      <c r="T11" s="9">
        <v>42004</v>
      </c>
      <c r="U11" s="10" t="s">
        <v>6</v>
      </c>
      <c r="V11" s="11">
        <f t="shared" ref="V11:V27" si="6">IF($C11="United States",D11,0)</f>
        <v>0</v>
      </c>
      <c r="W11" s="11">
        <f t="shared" ref="W11:W27" si="7">IF($C11="United States",E11,0)</f>
        <v>0</v>
      </c>
      <c r="X11" s="11">
        <f t="shared" ref="X11:X27" si="8">IF($C11="United States",F11,0)</f>
        <v>0</v>
      </c>
      <c r="Y11" s="11">
        <f t="shared" ref="Y11:Y27" si="9">IF($C11="United States",G11,0)</f>
        <v>0</v>
      </c>
      <c r="Z11" s="11">
        <f t="shared" ref="Z11:Z27" si="10">IF($C11="United States",H11,0)</f>
        <v>0</v>
      </c>
      <c r="AA11" s="11">
        <f t="shared" ref="AA11:AA27" si="11">IF($C11="United States",I11,0)</f>
        <v>0</v>
      </c>
      <c r="AB11" s="11">
        <f t="shared" ref="AB11:AB27" si="12">IF($C11="United States",J11,0)</f>
        <v>0</v>
      </c>
      <c r="AC11" s="11">
        <f t="shared" ref="AC11:AC27" si="13">IF($C11="United States",K11,0)</f>
        <v>0</v>
      </c>
      <c r="AD11" s="11">
        <f t="shared" ref="AD11:AD27" si="14">IF($C11="United States",L11,0)</f>
        <v>0</v>
      </c>
      <c r="AE11" s="32">
        <v>0.65500000000000003</v>
      </c>
      <c r="AF11" s="33">
        <f t="shared" si="3"/>
        <v>0</v>
      </c>
      <c r="AG11" s="30">
        <f t="shared" si="4"/>
        <v>0</v>
      </c>
      <c r="AH11" s="31"/>
    </row>
    <row r="12" spans="1:34" ht="15" customHeight="1">
      <c r="B12" s="143"/>
      <c r="C12" s="144"/>
      <c r="D12" s="145"/>
      <c r="E12" s="145"/>
      <c r="F12" s="147"/>
      <c r="G12" s="147"/>
      <c r="H12" s="147"/>
      <c r="I12" s="147"/>
      <c r="J12" s="148"/>
      <c r="K12" s="145"/>
      <c r="L12" s="166"/>
      <c r="M12" s="142">
        <v>0.65500000000000003</v>
      </c>
      <c r="N12" s="167">
        <f t="shared" si="5"/>
        <v>0</v>
      </c>
      <c r="O12" s="141">
        <f t="shared" si="0"/>
        <v>0</v>
      </c>
      <c r="P12" s="472"/>
      <c r="Q12" s="473"/>
      <c r="T12" s="9">
        <v>42004</v>
      </c>
      <c r="U12" s="10" t="s">
        <v>6</v>
      </c>
      <c r="V12" s="11">
        <f t="shared" si="6"/>
        <v>0</v>
      </c>
      <c r="W12" s="11">
        <f t="shared" si="7"/>
        <v>0</v>
      </c>
      <c r="X12" s="11">
        <f t="shared" si="8"/>
        <v>0</v>
      </c>
      <c r="Y12" s="11">
        <f t="shared" si="9"/>
        <v>0</v>
      </c>
      <c r="Z12" s="11">
        <f t="shared" si="10"/>
        <v>0</v>
      </c>
      <c r="AA12" s="11">
        <f t="shared" si="11"/>
        <v>0</v>
      </c>
      <c r="AB12" s="11">
        <f t="shared" si="12"/>
        <v>0</v>
      </c>
      <c r="AC12" s="11">
        <f t="shared" si="13"/>
        <v>0</v>
      </c>
      <c r="AD12" s="11">
        <f t="shared" si="14"/>
        <v>0</v>
      </c>
      <c r="AE12" s="32">
        <v>0.65500000000000003</v>
      </c>
      <c r="AF12" s="33">
        <f t="shared" si="3"/>
        <v>0</v>
      </c>
      <c r="AG12" s="30">
        <f t="shared" si="4"/>
        <v>0</v>
      </c>
      <c r="AH12" s="31"/>
    </row>
    <row r="13" spans="1:34" ht="15" customHeight="1">
      <c r="B13" s="143"/>
      <c r="C13" s="144"/>
      <c r="D13" s="145"/>
      <c r="E13" s="145"/>
      <c r="F13" s="147"/>
      <c r="G13" s="147"/>
      <c r="H13" s="147"/>
      <c r="I13" s="147"/>
      <c r="J13" s="148"/>
      <c r="K13" s="145"/>
      <c r="L13" s="166"/>
      <c r="M13" s="142">
        <v>0.65500000000000003</v>
      </c>
      <c r="N13" s="167">
        <f>+L13*M13</f>
        <v>0</v>
      </c>
      <c r="O13" s="141">
        <f t="shared" si="0"/>
        <v>0</v>
      </c>
      <c r="P13" s="472"/>
      <c r="Q13" s="473"/>
      <c r="T13" s="9">
        <v>42004</v>
      </c>
      <c r="U13" s="10" t="s">
        <v>6</v>
      </c>
      <c r="V13" s="11">
        <f t="shared" si="6"/>
        <v>0</v>
      </c>
      <c r="W13" s="11">
        <f t="shared" si="7"/>
        <v>0</v>
      </c>
      <c r="X13" s="11">
        <f t="shared" si="8"/>
        <v>0</v>
      </c>
      <c r="Y13" s="11">
        <f t="shared" si="9"/>
        <v>0</v>
      </c>
      <c r="Z13" s="11">
        <f t="shared" si="10"/>
        <v>0</v>
      </c>
      <c r="AA13" s="11">
        <f t="shared" si="11"/>
        <v>0</v>
      </c>
      <c r="AB13" s="11">
        <f t="shared" si="12"/>
        <v>0</v>
      </c>
      <c r="AC13" s="11">
        <f t="shared" si="13"/>
        <v>0</v>
      </c>
      <c r="AD13" s="11">
        <f t="shared" si="14"/>
        <v>0</v>
      </c>
      <c r="AE13" s="32">
        <v>0.65500000000000003</v>
      </c>
      <c r="AF13" s="33">
        <f t="shared" si="3"/>
        <v>0</v>
      </c>
      <c r="AG13" s="30">
        <f t="shared" si="4"/>
        <v>0</v>
      </c>
      <c r="AH13" s="31"/>
    </row>
    <row r="14" spans="1:34" ht="15" customHeight="1">
      <c r="B14" s="143"/>
      <c r="C14" s="144"/>
      <c r="D14" s="145"/>
      <c r="E14" s="145"/>
      <c r="F14" s="147"/>
      <c r="G14" s="147"/>
      <c r="H14" s="147"/>
      <c r="I14" s="147"/>
      <c r="J14" s="148"/>
      <c r="K14" s="145"/>
      <c r="L14" s="166"/>
      <c r="M14" s="142">
        <v>0.65500000000000003</v>
      </c>
      <c r="N14" s="167">
        <f>+L14*M14</f>
        <v>0</v>
      </c>
      <c r="O14" s="141">
        <f t="shared" si="0"/>
        <v>0</v>
      </c>
      <c r="P14" s="472"/>
      <c r="Q14" s="473"/>
      <c r="T14" s="9">
        <v>42004</v>
      </c>
      <c r="U14" s="10" t="s">
        <v>6</v>
      </c>
      <c r="V14" s="11">
        <f t="shared" si="6"/>
        <v>0</v>
      </c>
      <c r="W14" s="11">
        <f t="shared" si="7"/>
        <v>0</v>
      </c>
      <c r="X14" s="11">
        <f t="shared" si="8"/>
        <v>0</v>
      </c>
      <c r="Y14" s="11">
        <f t="shared" si="9"/>
        <v>0</v>
      </c>
      <c r="Z14" s="11">
        <f t="shared" si="10"/>
        <v>0</v>
      </c>
      <c r="AA14" s="11">
        <f t="shared" si="11"/>
        <v>0</v>
      </c>
      <c r="AB14" s="11">
        <f t="shared" si="12"/>
        <v>0</v>
      </c>
      <c r="AC14" s="11">
        <f t="shared" si="13"/>
        <v>0</v>
      </c>
      <c r="AD14" s="11">
        <f t="shared" si="14"/>
        <v>0</v>
      </c>
      <c r="AE14" s="32">
        <v>0.65500000000000003</v>
      </c>
      <c r="AF14" s="33">
        <f t="shared" si="3"/>
        <v>0</v>
      </c>
      <c r="AG14" s="30">
        <f t="shared" si="4"/>
        <v>0</v>
      </c>
      <c r="AH14" s="31"/>
    </row>
    <row r="15" spans="1:34" ht="15" customHeight="1">
      <c r="B15" s="143"/>
      <c r="C15" s="144"/>
      <c r="D15" s="145"/>
      <c r="E15" s="145"/>
      <c r="F15" s="147"/>
      <c r="G15" s="147"/>
      <c r="H15" s="147"/>
      <c r="I15" s="147"/>
      <c r="J15" s="148"/>
      <c r="K15" s="145"/>
      <c r="L15" s="166"/>
      <c r="M15" s="142">
        <v>0.65500000000000003</v>
      </c>
      <c r="N15" s="167">
        <f>+L15*M15</f>
        <v>0</v>
      </c>
      <c r="O15" s="141">
        <f t="shared" si="0"/>
        <v>0</v>
      </c>
      <c r="P15" s="472"/>
      <c r="Q15" s="473"/>
      <c r="T15" s="9">
        <v>42004</v>
      </c>
      <c r="U15" s="10" t="s">
        <v>6</v>
      </c>
      <c r="V15" s="11">
        <f t="shared" si="6"/>
        <v>0</v>
      </c>
      <c r="W15" s="11">
        <f t="shared" si="7"/>
        <v>0</v>
      </c>
      <c r="X15" s="11">
        <f t="shared" si="8"/>
        <v>0</v>
      </c>
      <c r="Y15" s="11">
        <f t="shared" si="9"/>
        <v>0</v>
      </c>
      <c r="Z15" s="11">
        <f t="shared" si="10"/>
        <v>0</v>
      </c>
      <c r="AA15" s="11">
        <f t="shared" si="11"/>
        <v>0</v>
      </c>
      <c r="AB15" s="11">
        <f t="shared" si="12"/>
        <v>0</v>
      </c>
      <c r="AC15" s="11">
        <f t="shared" si="13"/>
        <v>0</v>
      </c>
      <c r="AD15" s="11">
        <f t="shared" si="14"/>
        <v>0</v>
      </c>
      <c r="AE15" s="32">
        <v>0.65500000000000003</v>
      </c>
      <c r="AF15" s="33">
        <f t="shared" si="3"/>
        <v>0</v>
      </c>
      <c r="AG15" s="30">
        <f t="shared" si="4"/>
        <v>0</v>
      </c>
      <c r="AH15" s="31"/>
    </row>
    <row r="16" spans="1:34" ht="15" customHeight="1">
      <c r="B16" s="143"/>
      <c r="C16" s="144"/>
      <c r="D16" s="145"/>
      <c r="E16" s="145"/>
      <c r="F16" s="147"/>
      <c r="G16" s="147"/>
      <c r="H16" s="147"/>
      <c r="I16" s="147"/>
      <c r="J16" s="148"/>
      <c r="K16" s="145"/>
      <c r="L16" s="166"/>
      <c r="M16" s="142">
        <v>0.65500000000000003</v>
      </c>
      <c r="N16" s="167">
        <f>+L16*M16</f>
        <v>0</v>
      </c>
      <c r="O16" s="141">
        <f t="shared" si="0"/>
        <v>0</v>
      </c>
      <c r="P16" s="472"/>
      <c r="Q16" s="473"/>
      <c r="T16" s="9">
        <v>20455</v>
      </c>
      <c r="U16" s="10" t="s">
        <v>6</v>
      </c>
      <c r="V16" s="11">
        <f t="shared" si="6"/>
        <v>0</v>
      </c>
      <c r="W16" s="11">
        <f t="shared" si="7"/>
        <v>0</v>
      </c>
      <c r="X16" s="11">
        <f t="shared" si="8"/>
        <v>0</v>
      </c>
      <c r="Y16" s="11">
        <f t="shared" si="9"/>
        <v>0</v>
      </c>
      <c r="Z16" s="11">
        <f t="shared" si="10"/>
        <v>0</v>
      </c>
      <c r="AA16" s="11">
        <f t="shared" si="11"/>
        <v>0</v>
      </c>
      <c r="AB16" s="11">
        <f t="shared" si="12"/>
        <v>0</v>
      </c>
      <c r="AC16" s="11">
        <f t="shared" si="13"/>
        <v>0</v>
      </c>
      <c r="AD16" s="11">
        <f t="shared" si="14"/>
        <v>0</v>
      </c>
      <c r="AE16" s="32">
        <v>0.65500000000000003</v>
      </c>
      <c r="AF16" s="33">
        <f t="shared" si="3"/>
        <v>0</v>
      </c>
      <c r="AG16" s="30">
        <f t="shared" si="4"/>
        <v>0</v>
      </c>
      <c r="AH16" s="31"/>
    </row>
    <row r="17" spans="1:34" ht="15" customHeight="1">
      <c r="B17" s="143"/>
      <c r="C17" s="144"/>
      <c r="D17" s="145"/>
      <c r="E17" s="145"/>
      <c r="F17" s="147"/>
      <c r="G17" s="147"/>
      <c r="H17" s="147"/>
      <c r="I17" s="147"/>
      <c r="J17" s="148"/>
      <c r="K17" s="145"/>
      <c r="L17" s="166"/>
      <c r="M17" s="142">
        <v>0.65500000000000003</v>
      </c>
      <c r="N17" s="167">
        <f t="shared" si="5"/>
        <v>0</v>
      </c>
      <c r="O17" s="141">
        <f t="shared" si="0"/>
        <v>0</v>
      </c>
      <c r="P17" s="472"/>
      <c r="Q17" s="473"/>
      <c r="T17" s="9">
        <v>41735</v>
      </c>
      <c r="U17" s="10" t="s">
        <v>6</v>
      </c>
      <c r="V17" s="11">
        <f t="shared" si="6"/>
        <v>0</v>
      </c>
      <c r="W17" s="11">
        <f t="shared" si="7"/>
        <v>0</v>
      </c>
      <c r="X17" s="11">
        <f t="shared" si="8"/>
        <v>0</v>
      </c>
      <c r="Y17" s="11">
        <f t="shared" si="9"/>
        <v>0</v>
      </c>
      <c r="Z17" s="11">
        <f t="shared" si="10"/>
        <v>0</v>
      </c>
      <c r="AA17" s="11">
        <f t="shared" si="11"/>
        <v>0</v>
      </c>
      <c r="AB17" s="11">
        <f t="shared" si="12"/>
        <v>0</v>
      </c>
      <c r="AC17" s="11">
        <f t="shared" si="13"/>
        <v>0</v>
      </c>
      <c r="AD17" s="11">
        <f t="shared" si="14"/>
        <v>0</v>
      </c>
      <c r="AE17" s="32">
        <v>0.65500000000000003</v>
      </c>
      <c r="AF17" s="33">
        <f t="shared" si="3"/>
        <v>0</v>
      </c>
      <c r="AG17" s="30">
        <f t="shared" si="4"/>
        <v>0</v>
      </c>
      <c r="AH17" s="31"/>
    </row>
    <row r="18" spans="1:34" ht="15" customHeight="1">
      <c r="B18" s="143"/>
      <c r="C18" s="144"/>
      <c r="D18" s="145"/>
      <c r="E18" s="145"/>
      <c r="F18" s="147"/>
      <c r="G18" s="147"/>
      <c r="H18" s="147"/>
      <c r="I18" s="147"/>
      <c r="J18" s="148"/>
      <c r="K18" s="145"/>
      <c r="L18" s="166"/>
      <c r="M18" s="142">
        <v>0.65500000000000003</v>
      </c>
      <c r="N18" s="167">
        <f t="shared" si="5"/>
        <v>0</v>
      </c>
      <c r="O18" s="141">
        <f t="shared" si="0"/>
        <v>0</v>
      </c>
      <c r="P18" s="472"/>
      <c r="Q18" s="473"/>
      <c r="T18" s="9">
        <v>41798</v>
      </c>
      <c r="U18" s="10" t="s">
        <v>6</v>
      </c>
      <c r="V18" s="11">
        <f t="shared" si="6"/>
        <v>0</v>
      </c>
      <c r="W18" s="11">
        <f t="shared" si="7"/>
        <v>0</v>
      </c>
      <c r="X18" s="11">
        <f t="shared" si="8"/>
        <v>0</v>
      </c>
      <c r="Y18" s="11">
        <f t="shared" si="9"/>
        <v>0</v>
      </c>
      <c r="Z18" s="11">
        <f t="shared" si="10"/>
        <v>0</v>
      </c>
      <c r="AA18" s="11">
        <f t="shared" si="11"/>
        <v>0</v>
      </c>
      <c r="AB18" s="11">
        <f t="shared" si="12"/>
        <v>0</v>
      </c>
      <c r="AC18" s="11">
        <f t="shared" si="13"/>
        <v>0</v>
      </c>
      <c r="AD18" s="11">
        <f t="shared" si="14"/>
        <v>0</v>
      </c>
      <c r="AE18" s="32">
        <v>0.65500000000000003</v>
      </c>
      <c r="AF18" s="33">
        <f t="shared" si="3"/>
        <v>0</v>
      </c>
      <c r="AG18" s="30">
        <f t="shared" si="4"/>
        <v>0</v>
      </c>
      <c r="AH18" s="31"/>
    </row>
    <row r="19" spans="1:34" ht="15" customHeight="1">
      <c r="B19" s="143"/>
      <c r="C19" s="144"/>
      <c r="D19" s="145"/>
      <c r="E19" s="145"/>
      <c r="F19" s="147"/>
      <c r="G19" s="147"/>
      <c r="H19" s="147"/>
      <c r="I19" s="147"/>
      <c r="J19" s="148"/>
      <c r="K19" s="145"/>
      <c r="L19" s="166"/>
      <c r="M19" s="142">
        <v>0.65500000000000003</v>
      </c>
      <c r="N19" s="167">
        <f t="shared" si="5"/>
        <v>0</v>
      </c>
      <c r="O19" s="141">
        <f t="shared" si="0"/>
        <v>0</v>
      </c>
      <c r="P19" s="472"/>
      <c r="Q19" s="473"/>
      <c r="T19" s="9">
        <v>41860</v>
      </c>
      <c r="U19" s="10" t="s">
        <v>6</v>
      </c>
      <c r="V19" s="11">
        <f t="shared" si="6"/>
        <v>0</v>
      </c>
      <c r="W19" s="11">
        <f t="shared" si="7"/>
        <v>0</v>
      </c>
      <c r="X19" s="11">
        <f t="shared" si="8"/>
        <v>0</v>
      </c>
      <c r="Y19" s="11">
        <f t="shared" si="9"/>
        <v>0</v>
      </c>
      <c r="Z19" s="11">
        <f t="shared" si="10"/>
        <v>0</v>
      </c>
      <c r="AA19" s="11">
        <f t="shared" si="11"/>
        <v>0</v>
      </c>
      <c r="AB19" s="11">
        <f t="shared" si="12"/>
        <v>0</v>
      </c>
      <c r="AC19" s="11">
        <f t="shared" si="13"/>
        <v>0</v>
      </c>
      <c r="AD19" s="11">
        <f t="shared" si="14"/>
        <v>0</v>
      </c>
      <c r="AE19" s="32">
        <v>0.65500000000000003</v>
      </c>
      <c r="AF19" s="33">
        <f t="shared" si="3"/>
        <v>0</v>
      </c>
      <c r="AG19" s="30">
        <f t="shared" si="4"/>
        <v>0</v>
      </c>
      <c r="AH19" s="31"/>
    </row>
    <row r="20" spans="1:34" ht="15" customHeight="1">
      <c r="B20" s="143"/>
      <c r="C20" s="144"/>
      <c r="D20" s="145"/>
      <c r="E20" s="145"/>
      <c r="F20" s="147"/>
      <c r="G20" s="147"/>
      <c r="H20" s="147"/>
      <c r="I20" s="147"/>
      <c r="J20" s="148"/>
      <c r="K20" s="145"/>
      <c r="L20" s="166"/>
      <c r="M20" s="142">
        <v>0.65500000000000003</v>
      </c>
      <c r="N20" s="167">
        <f t="shared" si="5"/>
        <v>0</v>
      </c>
      <c r="O20" s="141">
        <f t="shared" si="0"/>
        <v>0</v>
      </c>
      <c r="P20" s="472"/>
      <c r="Q20" s="473"/>
      <c r="T20" s="9">
        <v>41644</v>
      </c>
      <c r="U20" s="10" t="s">
        <v>6</v>
      </c>
      <c r="V20" s="11">
        <f t="shared" si="6"/>
        <v>0</v>
      </c>
      <c r="W20" s="11">
        <f t="shared" si="7"/>
        <v>0</v>
      </c>
      <c r="X20" s="11">
        <f t="shared" si="8"/>
        <v>0</v>
      </c>
      <c r="Y20" s="11">
        <f t="shared" si="9"/>
        <v>0</v>
      </c>
      <c r="Z20" s="11">
        <f t="shared" si="10"/>
        <v>0</v>
      </c>
      <c r="AA20" s="11">
        <f t="shared" si="11"/>
        <v>0</v>
      </c>
      <c r="AB20" s="11">
        <f t="shared" si="12"/>
        <v>0</v>
      </c>
      <c r="AC20" s="11">
        <f t="shared" si="13"/>
        <v>0</v>
      </c>
      <c r="AD20" s="11">
        <f t="shared" si="14"/>
        <v>0</v>
      </c>
      <c r="AE20" s="32">
        <v>0.65500000000000003</v>
      </c>
      <c r="AF20" s="33">
        <f t="shared" si="3"/>
        <v>0</v>
      </c>
      <c r="AG20" s="30">
        <f t="shared" si="4"/>
        <v>0</v>
      </c>
      <c r="AH20" s="31"/>
    </row>
    <row r="21" spans="1:34" ht="15" customHeight="1">
      <c r="B21" s="143"/>
      <c r="C21" s="144"/>
      <c r="D21" s="147"/>
      <c r="E21" s="147"/>
      <c r="F21" s="147"/>
      <c r="G21" s="147"/>
      <c r="H21" s="147"/>
      <c r="I21" s="147"/>
      <c r="J21" s="148"/>
      <c r="K21" s="147"/>
      <c r="L21" s="166"/>
      <c r="M21" s="142">
        <v>0.65500000000000003</v>
      </c>
      <c r="N21" s="167">
        <f t="shared" si="5"/>
        <v>0</v>
      </c>
      <c r="O21" s="141">
        <f t="shared" si="0"/>
        <v>0</v>
      </c>
      <c r="P21" s="472"/>
      <c r="Q21" s="473"/>
      <c r="T21" s="12">
        <v>41768</v>
      </c>
      <c r="U21" s="10" t="s">
        <v>6</v>
      </c>
      <c r="V21" s="11">
        <f t="shared" si="6"/>
        <v>0</v>
      </c>
      <c r="W21" s="11">
        <f t="shared" si="7"/>
        <v>0</v>
      </c>
      <c r="X21" s="11">
        <f t="shared" si="8"/>
        <v>0</v>
      </c>
      <c r="Y21" s="11">
        <f t="shared" si="9"/>
        <v>0</v>
      </c>
      <c r="Z21" s="11">
        <f t="shared" si="10"/>
        <v>0</v>
      </c>
      <c r="AA21" s="11">
        <f t="shared" si="11"/>
        <v>0</v>
      </c>
      <c r="AB21" s="11">
        <f t="shared" si="12"/>
        <v>0</v>
      </c>
      <c r="AC21" s="11">
        <f t="shared" si="13"/>
        <v>0</v>
      </c>
      <c r="AD21" s="11">
        <f t="shared" si="14"/>
        <v>0</v>
      </c>
      <c r="AE21" s="32">
        <v>0.65500000000000003</v>
      </c>
      <c r="AF21" s="33">
        <f t="shared" si="3"/>
        <v>0</v>
      </c>
      <c r="AG21" s="30">
        <f t="shared" si="4"/>
        <v>0</v>
      </c>
      <c r="AH21" s="34"/>
    </row>
    <row r="22" spans="1:34" ht="15" customHeight="1">
      <c r="B22" s="143"/>
      <c r="C22" s="144"/>
      <c r="D22" s="147"/>
      <c r="E22" s="147"/>
      <c r="F22" s="147"/>
      <c r="G22" s="147"/>
      <c r="H22" s="147"/>
      <c r="I22" s="147"/>
      <c r="J22" s="148"/>
      <c r="K22" s="147"/>
      <c r="L22" s="166"/>
      <c r="M22" s="142">
        <v>0.65500000000000003</v>
      </c>
      <c r="N22" s="167">
        <f t="shared" si="5"/>
        <v>0</v>
      </c>
      <c r="O22" s="141">
        <f t="shared" si="0"/>
        <v>0</v>
      </c>
      <c r="P22" s="472"/>
      <c r="Q22" s="473"/>
      <c r="T22" s="12">
        <v>41798</v>
      </c>
      <c r="U22" s="10" t="s">
        <v>6</v>
      </c>
      <c r="V22" s="11">
        <f t="shared" si="6"/>
        <v>0</v>
      </c>
      <c r="W22" s="11">
        <f t="shared" si="7"/>
        <v>0</v>
      </c>
      <c r="X22" s="11">
        <f t="shared" si="8"/>
        <v>0</v>
      </c>
      <c r="Y22" s="11">
        <f t="shared" si="9"/>
        <v>0</v>
      </c>
      <c r="Z22" s="11">
        <f t="shared" si="10"/>
        <v>0</v>
      </c>
      <c r="AA22" s="11">
        <f t="shared" si="11"/>
        <v>0</v>
      </c>
      <c r="AB22" s="11">
        <f t="shared" si="12"/>
        <v>0</v>
      </c>
      <c r="AC22" s="11">
        <f t="shared" si="13"/>
        <v>0</v>
      </c>
      <c r="AD22" s="11">
        <f t="shared" si="14"/>
        <v>0</v>
      </c>
      <c r="AE22" s="32">
        <v>0.65500000000000003</v>
      </c>
      <c r="AF22" s="33">
        <f t="shared" si="3"/>
        <v>0</v>
      </c>
      <c r="AG22" s="30">
        <f t="shared" si="4"/>
        <v>0</v>
      </c>
      <c r="AH22" s="34"/>
    </row>
    <row r="23" spans="1:34" ht="15" customHeight="1">
      <c r="B23" s="149"/>
      <c r="C23" s="144"/>
      <c r="D23" s="147"/>
      <c r="E23" s="147"/>
      <c r="F23" s="147"/>
      <c r="G23" s="147"/>
      <c r="H23" s="147"/>
      <c r="I23" s="147"/>
      <c r="J23" s="148"/>
      <c r="K23" s="147"/>
      <c r="L23" s="166"/>
      <c r="M23" s="142">
        <v>0.65500000000000003</v>
      </c>
      <c r="N23" s="167">
        <f t="shared" si="5"/>
        <v>0</v>
      </c>
      <c r="O23" s="141">
        <f t="shared" si="0"/>
        <v>0</v>
      </c>
      <c r="P23" s="472"/>
      <c r="Q23" s="473"/>
      <c r="T23" s="12">
        <v>41890</v>
      </c>
      <c r="U23" s="10" t="s">
        <v>6</v>
      </c>
      <c r="V23" s="11">
        <f t="shared" si="6"/>
        <v>0</v>
      </c>
      <c r="W23" s="11">
        <f t="shared" si="7"/>
        <v>0</v>
      </c>
      <c r="X23" s="11">
        <f t="shared" si="8"/>
        <v>0</v>
      </c>
      <c r="Y23" s="11">
        <f t="shared" si="9"/>
        <v>0</v>
      </c>
      <c r="Z23" s="11">
        <f t="shared" si="10"/>
        <v>0</v>
      </c>
      <c r="AA23" s="11">
        <f t="shared" si="11"/>
        <v>0</v>
      </c>
      <c r="AB23" s="11">
        <f t="shared" si="12"/>
        <v>0</v>
      </c>
      <c r="AC23" s="11">
        <f t="shared" si="13"/>
        <v>0</v>
      </c>
      <c r="AD23" s="11">
        <f t="shared" si="14"/>
        <v>0</v>
      </c>
      <c r="AE23" s="32">
        <v>0.65500000000000003</v>
      </c>
      <c r="AF23" s="33">
        <f t="shared" si="3"/>
        <v>0</v>
      </c>
      <c r="AG23" s="30">
        <f t="shared" si="4"/>
        <v>0</v>
      </c>
      <c r="AH23" s="34"/>
    </row>
    <row r="24" spans="1:34" ht="15" customHeight="1">
      <c r="B24" s="149"/>
      <c r="C24" s="144"/>
      <c r="D24" s="147"/>
      <c r="E24" s="147"/>
      <c r="F24" s="147"/>
      <c r="G24" s="147"/>
      <c r="H24" s="147"/>
      <c r="I24" s="147"/>
      <c r="J24" s="148"/>
      <c r="K24" s="147"/>
      <c r="L24" s="166"/>
      <c r="M24" s="142">
        <v>0.65500000000000003</v>
      </c>
      <c r="N24" s="167">
        <f t="shared" si="5"/>
        <v>0</v>
      </c>
      <c r="O24" s="141">
        <f t="shared" si="0"/>
        <v>0</v>
      </c>
      <c r="P24" s="472"/>
      <c r="Q24" s="473"/>
      <c r="T24" s="12">
        <v>41890</v>
      </c>
      <c r="U24" s="10" t="s">
        <v>6</v>
      </c>
      <c r="V24" s="11">
        <f t="shared" si="6"/>
        <v>0</v>
      </c>
      <c r="W24" s="11">
        <f t="shared" si="7"/>
        <v>0</v>
      </c>
      <c r="X24" s="11">
        <f t="shared" si="8"/>
        <v>0</v>
      </c>
      <c r="Y24" s="11">
        <f t="shared" si="9"/>
        <v>0</v>
      </c>
      <c r="Z24" s="11">
        <f t="shared" si="10"/>
        <v>0</v>
      </c>
      <c r="AA24" s="11">
        <f t="shared" si="11"/>
        <v>0</v>
      </c>
      <c r="AB24" s="11">
        <f t="shared" si="12"/>
        <v>0</v>
      </c>
      <c r="AC24" s="11">
        <f t="shared" si="13"/>
        <v>0</v>
      </c>
      <c r="AD24" s="11">
        <f t="shared" si="14"/>
        <v>0</v>
      </c>
      <c r="AE24" s="32">
        <v>0.65500000000000003</v>
      </c>
      <c r="AF24" s="33">
        <f t="shared" si="3"/>
        <v>0</v>
      </c>
      <c r="AG24" s="30">
        <f t="shared" si="4"/>
        <v>0</v>
      </c>
      <c r="AH24" s="34"/>
    </row>
    <row r="25" spans="1:34" ht="15" customHeight="1">
      <c r="B25" s="149"/>
      <c r="C25" s="144"/>
      <c r="D25" s="147"/>
      <c r="E25" s="147"/>
      <c r="F25" s="147"/>
      <c r="G25" s="147"/>
      <c r="H25" s="147"/>
      <c r="I25" s="147"/>
      <c r="J25" s="148"/>
      <c r="K25" s="147"/>
      <c r="L25" s="166"/>
      <c r="M25" s="142">
        <v>0.65500000000000003</v>
      </c>
      <c r="N25" s="167">
        <f t="shared" si="5"/>
        <v>0</v>
      </c>
      <c r="O25" s="141">
        <f t="shared" si="0"/>
        <v>0</v>
      </c>
      <c r="P25" s="472"/>
      <c r="Q25" s="473"/>
      <c r="T25" s="12">
        <v>41827</v>
      </c>
      <c r="U25" s="10" t="s">
        <v>6</v>
      </c>
      <c r="V25" s="11">
        <f t="shared" si="6"/>
        <v>0</v>
      </c>
      <c r="W25" s="11">
        <f t="shared" si="7"/>
        <v>0</v>
      </c>
      <c r="X25" s="11">
        <f t="shared" si="8"/>
        <v>0</v>
      </c>
      <c r="Y25" s="11">
        <f t="shared" si="9"/>
        <v>0</v>
      </c>
      <c r="Z25" s="11">
        <f t="shared" si="10"/>
        <v>0</v>
      </c>
      <c r="AA25" s="11">
        <f t="shared" si="11"/>
        <v>0</v>
      </c>
      <c r="AB25" s="11">
        <f t="shared" si="12"/>
        <v>0</v>
      </c>
      <c r="AC25" s="11">
        <f t="shared" si="13"/>
        <v>0</v>
      </c>
      <c r="AD25" s="11">
        <f t="shared" si="14"/>
        <v>0</v>
      </c>
      <c r="AE25" s="32">
        <v>0.65500000000000003</v>
      </c>
      <c r="AF25" s="33">
        <f t="shared" si="3"/>
        <v>0</v>
      </c>
      <c r="AG25" s="30">
        <f>SUM(V25:AC25)+SUM(AF25)</f>
        <v>0</v>
      </c>
      <c r="AH25" s="34"/>
    </row>
    <row r="26" spans="1:34" ht="15" customHeight="1">
      <c r="B26" s="149"/>
      <c r="C26" s="144"/>
      <c r="D26" s="147"/>
      <c r="E26" s="147"/>
      <c r="F26" s="147"/>
      <c r="G26" s="147"/>
      <c r="H26" s="147"/>
      <c r="I26" s="147"/>
      <c r="J26" s="148"/>
      <c r="K26" s="147"/>
      <c r="L26" s="166"/>
      <c r="M26" s="142">
        <v>0.65500000000000003</v>
      </c>
      <c r="N26" s="167">
        <f t="shared" si="5"/>
        <v>0</v>
      </c>
      <c r="O26" s="141">
        <f t="shared" si="0"/>
        <v>0</v>
      </c>
      <c r="P26" s="472"/>
      <c r="Q26" s="473"/>
      <c r="T26" s="12">
        <v>41828</v>
      </c>
      <c r="U26" s="10" t="s">
        <v>6</v>
      </c>
      <c r="V26" s="11">
        <f t="shared" si="6"/>
        <v>0</v>
      </c>
      <c r="W26" s="11">
        <f t="shared" si="7"/>
        <v>0</v>
      </c>
      <c r="X26" s="11">
        <f t="shared" si="8"/>
        <v>0</v>
      </c>
      <c r="Y26" s="11">
        <f t="shared" si="9"/>
        <v>0</v>
      </c>
      <c r="Z26" s="11">
        <f t="shared" si="10"/>
        <v>0</v>
      </c>
      <c r="AA26" s="11">
        <f t="shared" si="11"/>
        <v>0</v>
      </c>
      <c r="AB26" s="11">
        <f t="shared" si="12"/>
        <v>0</v>
      </c>
      <c r="AC26" s="11">
        <f t="shared" si="13"/>
        <v>0</v>
      </c>
      <c r="AD26" s="11">
        <f t="shared" si="14"/>
        <v>0</v>
      </c>
      <c r="AE26" s="32">
        <v>0.65500000000000003</v>
      </c>
      <c r="AF26" s="33">
        <f t="shared" si="3"/>
        <v>0</v>
      </c>
      <c r="AG26" s="30">
        <f>SUM(V26:AC26)+SUM(AF26)</f>
        <v>0</v>
      </c>
      <c r="AH26" s="34"/>
    </row>
    <row r="27" spans="1:34" ht="15" customHeight="1" thickBot="1">
      <c r="B27" s="150"/>
      <c r="C27" s="144"/>
      <c r="D27" s="147"/>
      <c r="E27" s="147"/>
      <c r="F27" s="147"/>
      <c r="G27" s="147"/>
      <c r="H27" s="147"/>
      <c r="I27" s="147"/>
      <c r="J27" s="148"/>
      <c r="K27" s="147"/>
      <c r="L27" s="166"/>
      <c r="M27" s="142">
        <v>0.65500000000000003</v>
      </c>
      <c r="N27" s="167">
        <f t="shared" si="5"/>
        <v>0</v>
      </c>
      <c r="O27" s="141">
        <f t="shared" si="0"/>
        <v>0</v>
      </c>
      <c r="P27" s="472"/>
      <c r="Q27" s="473"/>
      <c r="T27" s="13">
        <v>31138</v>
      </c>
      <c r="U27" s="10" t="s">
        <v>6</v>
      </c>
      <c r="V27" s="11">
        <f t="shared" si="6"/>
        <v>0</v>
      </c>
      <c r="W27" s="11">
        <f t="shared" si="7"/>
        <v>0</v>
      </c>
      <c r="X27" s="11">
        <f t="shared" si="8"/>
        <v>0</v>
      </c>
      <c r="Y27" s="11">
        <f t="shared" si="9"/>
        <v>0</v>
      </c>
      <c r="Z27" s="11">
        <f t="shared" si="10"/>
        <v>0</v>
      </c>
      <c r="AA27" s="11">
        <f t="shared" si="11"/>
        <v>0</v>
      </c>
      <c r="AB27" s="11">
        <f t="shared" si="12"/>
        <v>0</v>
      </c>
      <c r="AC27" s="11">
        <f t="shared" si="13"/>
        <v>0</v>
      </c>
      <c r="AD27" s="11">
        <f t="shared" si="14"/>
        <v>0</v>
      </c>
      <c r="AE27" s="32">
        <v>0.65500000000000003</v>
      </c>
      <c r="AF27" s="33">
        <f t="shared" si="3"/>
        <v>0</v>
      </c>
      <c r="AG27" s="30">
        <f>SUM(V27:AC27)+SUM(AF27)</f>
        <v>0</v>
      </c>
      <c r="AH27" s="34"/>
    </row>
    <row r="28" spans="1:34" ht="15" customHeight="1" thickBot="1">
      <c r="B28" s="490" t="s">
        <v>58</v>
      </c>
      <c r="C28" s="491"/>
      <c r="D28" s="122">
        <f t="shared" ref="D28:K28" si="15">SUM(D10:D27)</f>
        <v>0</v>
      </c>
      <c r="E28" s="122">
        <f t="shared" si="15"/>
        <v>0</v>
      </c>
      <c r="F28" s="122">
        <f>SUM(F10:F27)</f>
        <v>0</v>
      </c>
      <c r="G28" s="122">
        <f>SUM(G10:G27)</f>
        <v>0</v>
      </c>
      <c r="H28" s="122">
        <f>SUM(H10:H27)</f>
        <v>0</v>
      </c>
      <c r="I28" s="122">
        <f>SUM(I10:I27)</f>
        <v>0</v>
      </c>
      <c r="J28" s="124">
        <f>SUM(J10:J27)</f>
        <v>0</v>
      </c>
      <c r="K28" s="122">
        <f t="shared" si="15"/>
        <v>0</v>
      </c>
      <c r="L28" s="168"/>
      <c r="M28" s="123"/>
      <c r="N28" s="169">
        <f>SUM(N10:N27)</f>
        <v>0</v>
      </c>
      <c r="O28" s="125">
        <f>SUM(O10:O27)</f>
        <v>0</v>
      </c>
      <c r="P28" s="484" t="s">
        <v>59</v>
      </c>
      <c r="Q28" s="485"/>
      <c r="T28" s="516" t="s">
        <v>58</v>
      </c>
      <c r="U28" s="517"/>
      <c r="V28" s="35">
        <f t="shared" ref="V28:AC28" si="16">SUM(V10:V27)</f>
        <v>0</v>
      </c>
      <c r="W28" s="35">
        <f t="shared" si="16"/>
        <v>0</v>
      </c>
      <c r="X28" s="35">
        <f t="shared" si="16"/>
        <v>0</v>
      </c>
      <c r="Y28" s="35">
        <f t="shared" si="16"/>
        <v>0</v>
      </c>
      <c r="Z28" s="35">
        <f t="shared" si="16"/>
        <v>0</v>
      </c>
      <c r="AA28" s="35">
        <f t="shared" si="16"/>
        <v>0</v>
      </c>
      <c r="AB28" s="35">
        <f t="shared" si="16"/>
        <v>0</v>
      </c>
      <c r="AC28" s="35">
        <f t="shared" si="16"/>
        <v>0</v>
      </c>
      <c r="AD28" s="36"/>
      <c r="AE28" s="37"/>
      <c r="AF28" s="38">
        <f>SUM(AF10:AF27)</f>
        <v>0</v>
      </c>
      <c r="AG28" s="39">
        <f>SUM(AG10:AG27)</f>
        <v>0</v>
      </c>
      <c r="AH28" s="40" t="s">
        <v>59</v>
      </c>
    </row>
    <row r="29" spans="1:34" ht="15" customHeight="1" thickBot="1">
      <c r="B29" s="490" t="s">
        <v>12</v>
      </c>
      <c r="C29" s="491"/>
      <c r="D29" s="126">
        <v>74313</v>
      </c>
      <c r="E29" s="127">
        <v>74311</v>
      </c>
      <c r="F29" s="127">
        <v>74316</v>
      </c>
      <c r="G29" s="127">
        <v>74317</v>
      </c>
      <c r="H29" s="127">
        <v>74317</v>
      </c>
      <c r="I29" s="127">
        <v>74317</v>
      </c>
      <c r="J29" s="163">
        <v>74317</v>
      </c>
      <c r="K29" s="127">
        <v>74318</v>
      </c>
      <c r="L29" s="128"/>
      <c r="M29" s="129"/>
      <c r="N29" s="170">
        <v>74311</v>
      </c>
      <c r="O29" s="130"/>
      <c r="P29" s="486"/>
      <c r="Q29" s="487"/>
      <c r="T29" s="516" t="s">
        <v>12</v>
      </c>
      <c r="U29" s="517"/>
      <c r="V29" s="41">
        <v>74313</v>
      </c>
      <c r="W29" s="42">
        <v>74313</v>
      </c>
      <c r="X29" s="42">
        <v>74311</v>
      </c>
      <c r="Y29" s="42">
        <v>74316</v>
      </c>
      <c r="Z29" s="42">
        <v>74317</v>
      </c>
      <c r="AA29" s="42">
        <v>74317</v>
      </c>
      <c r="AB29" s="42">
        <v>74317</v>
      </c>
      <c r="AC29" s="42">
        <v>74317</v>
      </c>
      <c r="AD29" s="43"/>
      <c r="AE29" s="44"/>
      <c r="AF29" s="45">
        <v>74311</v>
      </c>
      <c r="AG29" s="46"/>
      <c r="AH29" s="47"/>
    </row>
    <row r="30" spans="1:34" s="587" customFormat="1" ht="15" customHeight="1" thickBot="1">
      <c r="A30" s="217"/>
      <c r="B30" s="225"/>
      <c r="C30" s="225"/>
      <c r="D30" s="226"/>
      <c r="E30" s="226"/>
      <c r="F30" s="226"/>
      <c r="G30" s="226"/>
      <c r="H30" s="226"/>
      <c r="I30" s="226"/>
      <c r="J30" s="226"/>
      <c r="K30" s="226"/>
      <c r="L30" s="226"/>
      <c r="M30" s="226"/>
      <c r="N30" s="226"/>
      <c r="O30" s="217"/>
      <c r="P30" s="217"/>
      <c r="Q30" s="217"/>
      <c r="T30" s="588"/>
      <c r="U30" s="588"/>
      <c r="V30" s="589"/>
      <c r="W30" s="589"/>
      <c r="X30" s="589"/>
      <c r="Y30" s="589"/>
      <c r="Z30" s="589"/>
      <c r="AA30" s="589"/>
      <c r="AB30" s="589"/>
      <c r="AC30" s="589"/>
      <c r="AD30" s="589"/>
      <c r="AE30" s="589"/>
      <c r="AF30" s="589"/>
    </row>
    <row r="31" spans="1:34" ht="15" customHeight="1" thickBot="1">
      <c r="B31" s="478" t="s">
        <v>60</v>
      </c>
      <c r="C31" s="479"/>
      <c r="D31" s="479"/>
      <c r="E31" s="479"/>
      <c r="F31" s="479"/>
      <c r="G31" s="479"/>
      <c r="H31" s="479"/>
      <c r="I31" s="479"/>
      <c r="J31" s="479"/>
      <c r="K31" s="479"/>
      <c r="L31" s="479"/>
      <c r="M31" s="479"/>
      <c r="N31" s="479"/>
      <c r="O31" s="479"/>
      <c r="P31" s="479"/>
      <c r="Q31" s="480"/>
      <c r="T31" s="478" t="s">
        <v>60</v>
      </c>
      <c r="U31" s="479"/>
      <c r="V31" s="479"/>
      <c r="W31" s="479"/>
      <c r="X31" s="479"/>
      <c r="Y31" s="479"/>
      <c r="Z31" s="479"/>
      <c r="AA31" s="479"/>
      <c r="AB31" s="479"/>
      <c r="AC31" s="479"/>
      <c r="AD31" s="479"/>
      <c r="AE31" s="479"/>
      <c r="AF31" s="479"/>
      <c r="AG31" s="479"/>
      <c r="AH31" s="480"/>
    </row>
    <row r="32" spans="1:34" ht="15" customHeight="1">
      <c r="B32" s="131" t="s">
        <v>40</v>
      </c>
      <c r="C32" s="133" t="s">
        <v>14</v>
      </c>
      <c r="D32" s="133" t="s">
        <v>61</v>
      </c>
      <c r="E32" s="131" t="s">
        <v>20</v>
      </c>
      <c r="F32" s="131" t="s">
        <v>62</v>
      </c>
      <c r="G32" s="133" t="s">
        <v>63</v>
      </c>
      <c r="H32" s="131" t="s">
        <v>249</v>
      </c>
      <c r="I32" s="131" t="s">
        <v>23</v>
      </c>
      <c r="J32" s="131" t="s">
        <v>64</v>
      </c>
      <c r="K32" s="131" t="s">
        <v>65</v>
      </c>
      <c r="L32" s="131" t="s">
        <v>66</v>
      </c>
      <c r="M32" s="132" t="s">
        <v>66</v>
      </c>
      <c r="N32" s="131" t="s">
        <v>66</v>
      </c>
      <c r="O32" s="133" t="s">
        <v>44</v>
      </c>
      <c r="P32" s="488" t="s">
        <v>45</v>
      </c>
      <c r="Q32" s="489"/>
      <c r="T32" s="17" t="s">
        <v>40</v>
      </c>
      <c r="U32" s="19" t="s">
        <v>14</v>
      </c>
      <c r="V32" s="331" t="s">
        <v>61</v>
      </c>
      <c r="W32" s="332" t="s">
        <v>20</v>
      </c>
      <c r="X32" s="332" t="s">
        <v>62</v>
      </c>
      <c r="Y32" s="331" t="s">
        <v>63</v>
      </c>
      <c r="Z32" s="332" t="s">
        <v>249</v>
      </c>
      <c r="AA32" s="332" t="s">
        <v>23</v>
      </c>
      <c r="AB32" s="332" t="s">
        <v>64</v>
      </c>
      <c r="AC32" s="332" t="s">
        <v>65</v>
      </c>
      <c r="AD32" s="332" t="s">
        <v>66</v>
      </c>
      <c r="AE32" s="333" t="s">
        <v>66</v>
      </c>
      <c r="AF32" s="332" t="s">
        <v>66</v>
      </c>
      <c r="AG32" s="17" t="s">
        <v>44</v>
      </c>
      <c r="AH32" s="18" t="s">
        <v>45</v>
      </c>
    </row>
    <row r="33" spans="1:34" ht="15" customHeight="1">
      <c r="B33" s="134" t="s">
        <v>46</v>
      </c>
      <c r="C33" s="135" t="s">
        <v>95</v>
      </c>
      <c r="D33" s="135" t="s">
        <v>67</v>
      </c>
      <c r="E33" s="134"/>
      <c r="F33" s="134" t="s">
        <v>68</v>
      </c>
      <c r="G33" s="135" t="s">
        <v>69</v>
      </c>
      <c r="H33" s="134" t="s">
        <v>70</v>
      </c>
      <c r="I33" s="135"/>
      <c r="J33" s="134" t="s">
        <v>71</v>
      </c>
      <c r="K33" s="134" t="s">
        <v>72</v>
      </c>
      <c r="L33" s="134" t="s">
        <v>54</v>
      </c>
      <c r="M33" s="151" t="s">
        <v>54</v>
      </c>
      <c r="N33" s="134" t="s">
        <v>54</v>
      </c>
      <c r="O33" s="135" t="s">
        <v>54</v>
      </c>
      <c r="P33" s="466"/>
      <c r="Q33" s="467"/>
      <c r="T33" s="20" t="s">
        <v>46</v>
      </c>
      <c r="U33" s="21" t="s">
        <v>47</v>
      </c>
      <c r="V33" s="334" t="s">
        <v>67</v>
      </c>
      <c r="W33" s="328"/>
      <c r="X33" s="328" t="s">
        <v>68</v>
      </c>
      <c r="Y33" s="334" t="s">
        <v>69</v>
      </c>
      <c r="Z33" s="328" t="s">
        <v>70</v>
      </c>
      <c r="AA33" s="334"/>
      <c r="AB33" s="328" t="s">
        <v>71</v>
      </c>
      <c r="AC33" s="328" t="s">
        <v>72</v>
      </c>
      <c r="AD33" s="328" t="s">
        <v>54</v>
      </c>
      <c r="AE33" s="335" t="s">
        <v>54</v>
      </c>
      <c r="AF33" s="328" t="s">
        <v>54</v>
      </c>
      <c r="AG33" s="20" t="s">
        <v>54</v>
      </c>
      <c r="AH33" s="22"/>
    </row>
    <row r="34" spans="1:34" ht="15" customHeight="1" thickBot="1">
      <c r="B34" s="136"/>
      <c r="C34" s="139"/>
      <c r="D34" s="139"/>
      <c r="E34" s="136"/>
      <c r="F34" s="136"/>
      <c r="G34" s="136"/>
      <c r="H34" s="136"/>
      <c r="I34" s="139"/>
      <c r="J34" s="136" t="s">
        <v>73</v>
      </c>
      <c r="K34" s="136" t="s">
        <v>42</v>
      </c>
      <c r="L34" s="139" t="s">
        <v>74</v>
      </c>
      <c r="M34" s="139" t="s">
        <v>74</v>
      </c>
      <c r="N34" s="139" t="s">
        <v>74</v>
      </c>
      <c r="O34" s="139"/>
      <c r="P34" s="520"/>
      <c r="Q34" s="521"/>
      <c r="T34" s="24"/>
      <c r="U34" s="26"/>
      <c r="V34" s="336"/>
      <c r="W34" s="330"/>
      <c r="X34" s="330"/>
      <c r="Y34" s="330"/>
      <c r="Z34" s="330"/>
      <c r="AA34" s="336"/>
      <c r="AB34" s="330" t="s">
        <v>73</v>
      </c>
      <c r="AC34" s="330" t="s">
        <v>42</v>
      </c>
      <c r="AD34" s="336" t="s">
        <v>74</v>
      </c>
      <c r="AE34" s="336" t="s">
        <v>74</v>
      </c>
      <c r="AF34" s="336" t="s">
        <v>74</v>
      </c>
      <c r="AG34" s="24"/>
      <c r="AH34" s="48"/>
    </row>
    <row r="35" spans="1:34" s="51" customFormat="1" ht="15" customHeight="1">
      <c r="A35" s="223"/>
      <c r="B35" s="143"/>
      <c r="C35" s="144"/>
      <c r="D35" s="145"/>
      <c r="E35" s="145"/>
      <c r="F35" s="145"/>
      <c r="G35" s="145"/>
      <c r="H35" s="145"/>
      <c r="I35" s="145"/>
      <c r="J35" s="145"/>
      <c r="K35" s="145"/>
      <c r="L35" s="145"/>
      <c r="M35" s="145"/>
      <c r="N35" s="152"/>
      <c r="O35" s="153">
        <f t="shared" ref="O35:O44" si="17">SUM(D35:N35)</f>
        <v>0</v>
      </c>
      <c r="P35" s="470"/>
      <c r="Q35" s="471"/>
      <c r="R35" s="223"/>
      <c r="T35" s="9"/>
      <c r="U35" s="10" t="s">
        <v>6</v>
      </c>
      <c r="V35" s="11">
        <f t="shared" ref="V35:AE35" si="18">IF($C35="United States",D35,0)</f>
        <v>0</v>
      </c>
      <c r="W35" s="11">
        <f t="shared" si="18"/>
        <v>0</v>
      </c>
      <c r="X35" s="11">
        <f t="shared" si="18"/>
        <v>0</v>
      </c>
      <c r="Y35" s="11">
        <f t="shared" si="18"/>
        <v>0</v>
      </c>
      <c r="Z35" s="11">
        <f t="shared" si="18"/>
        <v>0</v>
      </c>
      <c r="AA35" s="11">
        <f t="shared" si="18"/>
        <v>0</v>
      </c>
      <c r="AB35" s="11">
        <f t="shared" si="18"/>
        <v>0</v>
      </c>
      <c r="AC35" s="11">
        <f t="shared" si="18"/>
        <v>0</v>
      </c>
      <c r="AD35" s="11">
        <f t="shared" si="18"/>
        <v>0</v>
      </c>
      <c r="AE35" s="11">
        <f t="shared" si="18"/>
        <v>0</v>
      </c>
      <c r="AF35" s="11">
        <f t="shared" ref="AF35" si="19">IF($C35="United States",N35,0)</f>
        <v>0</v>
      </c>
      <c r="AG35" s="49">
        <f>SUM(V35:AF35)</f>
        <v>0</v>
      </c>
      <c r="AH35" s="50"/>
    </row>
    <row r="36" spans="1:34" s="51" customFormat="1" ht="15" customHeight="1">
      <c r="A36" s="223"/>
      <c r="B36" s="143"/>
      <c r="C36" s="144"/>
      <c r="D36" s="145"/>
      <c r="E36" s="145"/>
      <c r="F36" s="145"/>
      <c r="G36" s="145"/>
      <c r="H36" s="145"/>
      <c r="I36" s="145"/>
      <c r="J36" s="145"/>
      <c r="K36" s="145"/>
      <c r="L36" s="145"/>
      <c r="M36" s="145"/>
      <c r="N36" s="152"/>
      <c r="O36" s="153">
        <f t="shared" si="17"/>
        <v>0</v>
      </c>
      <c r="P36" s="472"/>
      <c r="Q36" s="473"/>
      <c r="R36" s="223"/>
      <c r="T36" s="12"/>
      <c r="U36" s="10" t="s">
        <v>6</v>
      </c>
      <c r="V36" s="11">
        <f t="shared" ref="V36:V44" si="20">IF($C36="United States",D36,0)</f>
        <v>0</v>
      </c>
      <c r="W36" s="11">
        <f t="shared" ref="W36:W44" si="21">IF($C36="United States",E36,0)</f>
        <v>0</v>
      </c>
      <c r="X36" s="11">
        <f t="shared" ref="X36:X44" si="22">IF($C36="United States",F36,0)</f>
        <v>0</v>
      </c>
      <c r="Y36" s="11">
        <f t="shared" ref="Y36:Y44" si="23">IF($C36="United States",G36,0)</f>
        <v>0</v>
      </c>
      <c r="Z36" s="11">
        <f t="shared" ref="Z36:Z44" si="24">IF($C36="United States",H36,0)</f>
        <v>0</v>
      </c>
      <c r="AA36" s="11">
        <f t="shared" ref="AA36:AA44" si="25">IF($C36="United States",I36,0)</f>
        <v>0</v>
      </c>
      <c r="AB36" s="11">
        <f t="shared" ref="AB36:AB44" si="26">IF($C36="United States",J36,0)</f>
        <v>0</v>
      </c>
      <c r="AC36" s="11">
        <f t="shared" ref="AC36:AC44" si="27">IF($C36="United States",K36,0)</f>
        <v>0</v>
      </c>
      <c r="AD36" s="11">
        <f t="shared" ref="AD36:AD44" si="28">IF($C36="United States",L36,0)</f>
        <v>0</v>
      </c>
      <c r="AE36" s="11">
        <f t="shared" ref="AE36:AE44" si="29">IF($C36="United States",M36,0)</f>
        <v>0</v>
      </c>
      <c r="AF36" s="11">
        <f t="shared" ref="AF36:AF44" si="30">IF($C36="United States",N36,0)</f>
        <v>0</v>
      </c>
      <c r="AG36" s="49">
        <f t="shared" ref="AG36:AG44" si="31">SUM(V36:AF36)</f>
        <v>0</v>
      </c>
      <c r="AH36" s="50"/>
    </row>
    <row r="37" spans="1:34" s="51" customFormat="1" ht="15" customHeight="1">
      <c r="A37" s="223"/>
      <c r="B37" s="143"/>
      <c r="C37" s="144"/>
      <c r="D37" s="145"/>
      <c r="E37" s="145"/>
      <c r="F37" s="145"/>
      <c r="G37" s="145"/>
      <c r="H37" s="145"/>
      <c r="I37" s="145"/>
      <c r="J37" s="145"/>
      <c r="K37" s="145"/>
      <c r="L37" s="145"/>
      <c r="M37" s="145"/>
      <c r="N37" s="152"/>
      <c r="O37" s="153">
        <f t="shared" si="17"/>
        <v>0</v>
      </c>
      <c r="P37" s="472"/>
      <c r="Q37" s="473"/>
      <c r="R37" s="223"/>
      <c r="T37" s="12"/>
      <c r="U37" s="10" t="s">
        <v>6</v>
      </c>
      <c r="V37" s="11">
        <f t="shared" si="20"/>
        <v>0</v>
      </c>
      <c r="W37" s="11">
        <f t="shared" si="21"/>
        <v>0</v>
      </c>
      <c r="X37" s="11">
        <f t="shared" si="22"/>
        <v>0</v>
      </c>
      <c r="Y37" s="11">
        <f t="shared" si="23"/>
        <v>0</v>
      </c>
      <c r="Z37" s="11">
        <f t="shared" si="24"/>
        <v>0</v>
      </c>
      <c r="AA37" s="11">
        <f t="shared" si="25"/>
        <v>0</v>
      </c>
      <c r="AB37" s="11">
        <f t="shared" si="26"/>
        <v>0</v>
      </c>
      <c r="AC37" s="11">
        <f t="shared" si="27"/>
        <v>0</v>
      </c>
      <c r="AD37" s="11">
        <f t="shared" si="28"/>
        <v>0</v>
      </c>
      <c r="AE37" s="11">
        <f t="shared" si="29"/>
        <v>0</v>
      </c>
      <c r="AF37" s="11">
        <f t="shared" si="30"/>
        <v>0</v>
      </c>
      <c r="AG37" s="49">
        <f t="shared" si="31"/>
        <v>0</v>
      </c>
      <c r="AH37" s="50"/>
    </row>
    <row r="38" spans="1:34" s="51" customFormat="1" ht="15" customHeight="1">
      <c r="A38" s="223"/>
      <c r="B38" s="143"/>
      <c r="C38" s="144"/>
      <c r="D38" s="145"/>
      <c r="E38" s="145"/>
      <c r="F38" s="145"/>
      <c r="G38" s="145"/>
      <c r="H38" s="145"/>
      <c r="I38" s="145"/>
      <c r="J38" s="145"/>
      <c r="K38" s="145"/>
      <c r="L38" s="145"/>
      <c r="M38" s="145"/>
      <c r="N38" s="152"/>
      <c r="O38" s="153">
        <f t="shared" si="17"/>
        <v>0</v>
      </c>
      <c r="P38" s="472"/>
      <c r="Q38" s="473"/>
      <c r="R38" s="223"/>
      <c r="T38" s="12"/>
      <c r="U38" s="10" t="s">
        <v>6</v>
      </c>
      <c r="V38" s="11">
        <f t="shared" si="20"/>
        <v>0</v>
      </c>
      <c r="W38" s="11">
        <f t="shared" si="21"/>
        <v>0</v>
      </c>
      <c r="X38" s="11">
        <f t="shared" si="22"/>
        <v>0</v>
      </c>
      <c r="Y38" s="11">
        <f t="shared" si="23"/>
        <v>0</v>
      </c>
      <c r="Z38" s="11">
        <f t="shared" si="24"/>
        <v>0</v>
      </c>
      <c r="AA38" s="11">
        <f t="shared" si="25"/>
        <v>0</v>
      </c>
      <c r="AB38" s="11">
        <f t="shared" si="26"/>
        <v>0</v>
      </c>
      <c r="AC38" s="11">
        <f t="shared" si="27"/>
        <v>0</v>
      </c>
      <c r="AD38" s="11">
        <f t="shared" si="28"/>
        <v>0</v>
      </c>
      <c r="AE38" s="11">
        <f t="shared" si="29"/>
        <v>0</v>
      </c>
      <c r="AF38" s="11">
        <f t="shared" si="30"/>
        <v>0</v>
      </c>
      <c r="AG38" s="49">
        <f t="shared" si="31"/>
        <v>0</v>
      </c>
      <c r="AH38" s="50"/>
    </row>
    <row r="39" spans="1:34" s="51" customFormat="1" ht="15" customHeight="1">
      <c r="A39" s="223"/>
      <c r="B39" s="143"/>
      <c r="C39" s="144"/>
      <c r="D39" s="145"/>
      <c r="E39" s="145"/>
      <c r="F39" s="145"/>
      <c r="G39" s="145"/>
      <c r="H39" s="145"/>
      <c r="I39" s="145"/>
      <c r="J39" s="145"/>
      <c r="K39" s="145"/>
      <c r="L39" s="145"/>
      <c r="M39" s="145"/>
      <c r="N39" s="152"/>
      <c r="O39" s="153">
        <f t="shared" si="17"/>
        <v>0</v>
      </c>
      <c r="P39" s="472"/>
      <c r="Q39" s="473"/>
      <c r="R39" s="223"/>
      <c r="T39" s="12"/>
      <c r="U39" s="10" t="s">
        <v>6</v>
      </c>
      <c r="V39" s="11">
        <f t="shared" si="20"/>
        <v>0</v>
      </c>
      <c r="W39" s="11">
        <f t="shared" si="21"/>
        <v>0</v>
      </c>
      <c r="X39" s="11">
        <f t="shared" si="22"/>
        <v>0</v>
      </c>
      <c r="Y39" s="11">
        <f t="shared" si="23"/>
        <v>0</v>
      </c>
      <c r="Z39" s="11">
        <f t="shared" si="24"/>
        <v>0</v>
      </c>
      <c r="AA39" s="11">
        <f t="shared" si="25"/>
        <v>0</v>
      </c>
      <c r="AB39" s="11">
        <f t="shared" si="26"/>
        <v>0</v>
      </c>
      <c r="AC39" s="11">
        <f t="shared" si="27"/>
        <v>0</v>
      </c>
      <c r="AD39" s="11">
        <f t="shared" si="28"/>
        <v>0</v>
      </c>
      <c r="AE39" s="11">
        <f t="shared" si="29"/>
        <v>0</v>
      </c>
      <c r="AF39" s="11">
        <f t="shared" si="30"/>
        <v>0</v>
      </c>
      <c r="AG39" s="49">
        <f t="shared" si="31"/>
        <v>0</v>
      </c>
      <c r="AH39" s="50"/>
    </row>
    <row r="40" spans="1:34" s="51" customFormat="1" ht="15" customHeight="1">
      <c r="A40" s="223"/>
      <c r="B40" s="143"/>
      <c r="C40" s="144"/>
      <c r="D40" s="145"/>
      <c r="E40" s="145"/>
      <c r="F40" s="145"/>
      <c r="G40" s="145"/>
      <c r="H40" s="145"/>
      <c r="I40" s="145"/>
      <c r="J40" s="145"/>
      <c r="K40" s="145"/>
      <c r="L40" s="145"/>
      <c r="M40" s="145"/>
      <c r="N40" s="152"/>
      <c r="O40" s="153">
        <f t="shared" si="17"/>
        <v>0</v>
      </c>
      <c r="P40" s="472"/>
      <c r="Q40" s="473"/>
      <c r="R40" s="223"/>
      <c r="T40" s="12"/>
      <c r="U40" s="10" t="s">
        <v>6</v>
      </c>
      <c r="V40" s="11">
        <f t="shared" si="20"/>
        <v>0</v>
      </c>
      <c r="W40" s="11">
        <f t="shared" si="21"/>
        <v>0</v>
      </c>
      <c r="X40" s="11">
        <f t="shared" si="22"/>
        <v>0</v>
      </c>
      <c r="Y40" s="11">
        <f t="shared" si="23"/>
        <v>0</v>
      </c>
      <c r="Z40" s="11">
        <f t="shared" si="24"/>
        <v>0</v>
      </c>
      <c r="AA40" s="11">
        <f t="shared" si="25"/>
        <v>0</v>
      </c>
      <c r="AB40" s="11">
        <f t="shared" si="26"/>
        <v>0</v>
      </c>
      <c r="AC40" s="11">
        <f t="shared" si="27"/>
        <v>0</v>
      </c>
      <c r="AD40" s="11">
        <f t="shared" si="28"/>
        <v>0</v>
      </c>
      <c r="AE40" s="11">
        <f t="shared" si="29"/>
        <v>0</v>
      </c>
      <c r="AF40" s="11">
        <f t="shared" si="30"/>
        <v>0</v>
      </c>
      <c r="AG40" s="49">
        <f t="shared" si="31"/>
        <v>0</v>
      </c>
      <c r="AH40" s="50"/>
    </row>
    <row r="41" spans="1:34" ht="15" hidden="1" customHeight="1">
      <c r="B41" s="143"/>
      <c r="C41" s="144"/>
      <c r="D41" s="145"/>
      <c r="E41" s="145"/>
      <c r="F41" s="145"/>
      <c r="G41" s="145"/>
      <c r="H41" s="145"/>
      <c r="I41" s="145"/>
      <c r="J41" s="145"/>
      <c r="K41" s="145"/>
      <c r="L41" s="145"/>
      <c r="M41" s="145"/>
      <c r="N41" s="154"/>
      <c r="O41" s="153">
        <f t="shared" si="17"/>
        <v>0</v>
      </c>
      <c r="P41" s="472"/>
      <c r="Q41" s="473"/>
      <c r="T41" s="12"/>
      <c r="U41" s="10" t="s">
        <v>6</v>
      </c>
      <c r="V41" s="11">
        <f t="shared" si="20"/>
        <v>0</v>
      </c>
      <c r="W41" s="11">
        <f t="shared" si="21"/>
        <v>0</v>
      </c>
      <c r="X41" s="11">
        <f t="shared" si="22"/>
        <v>0</v>
      </c>
      <c r="Y41" s="11">
        <f t="shared" si="23"/>
        <v>0</v>
      </c>
      <c r="Z41" s="11">
        <f t="shared" si="24"/>
        <v>0</v>
      </c>
      <c r="AA41" s="11">
        <f t="shared" si="25"/>
        <v>0</v>
      </c>
      <c r="AB41" s="11">
        <f t="shared" si="26"/>
        <v>0</v>
      </c>
      <c r="AC41" s="11">
        <f t="shared" si="27"/>
        <v>0</v>
      </c>
      <c r="AD41" s="11">
        <f t="shared" si="28"/>
        <v>0</v>
      </c>
      <c r="AE41" s="11">
        <f t="shared" si="29"/>
        <v>0</v>
      </c>
      <c r="AF41" s="11">
        <f t="shared" si="30"/>
        <v>0</v>
      </c>
      <c r="AG41" s="49">
        <f t="shared" si="31"/>
        <v>0</v>
      </c>
      <c r="AH41" s="52"/>
    </row>
    <row r="42" spans="1:34" ht="15" hidden="1" customHeight="1">
      <c r="B42" s="143"/>
      <c r="C42" s="144"/>
      <c r="D42" s="145"/>
      <c r="E42" s="145"/>
      <c r="F42" s="145"/>
      <c r="G42" s="145"/>
      <c r="H42" s="145"/>
      <c r="I42" s="145"/>
      <c r="J42" s="145"/>
      <c r="K42" s="145"/>
      <c r="L42" s="145"/>
      <c r="M42" s="145"/>
      <c r="N42" s="154"/>
      <c r="O42" s="153">
        <f t="shared" si="17"/>
        <v>0</v>
      </c>
      <c r="P42" s="472"/>
      <c r="Q42" s="473"/>
      <c r="T42" s="12"/>
      <c r="U42" s="10" t="s">
        <v>6</v>
      </c>
      <c r="V42" s="11">
        <f t="shared" si="20"/>
        <v>0</v>
      </c>
      <c r="W42" s="11">
        <f t="shared" si="21"/>
        <v>0</v>
      </c>
      <c r="X42" s="11">
        <f t="shared" si="22"/>
        <v>0</v>
      </c>
      <c r="Y42" s="11">
        <f t="shared" si="23"/>
        <v>0</v>
      </c>
      <c r="Z42" s="11">
        <f t="shared" si="24"/>
        <v>0</v>
      </c>
      <c r="AA42" s="11">
        <f t="shared" si="25"/>
        <v>0</v>
      </c>
      <c r="AB42" s="11">
        <f t="shared" si="26"/>
        <v>0</v>
      </c>
      <c r="AC42" s="11">
        <f t="shared" si="27"/>
        <v>0</v>
      </c>
      <c r="AD42" s="11">
        <f t="shared" si="28"/>
        <v>0</v>
      </c>
      <c r="AE42" s="11">
        <f t="shared" si="29"/>
        <v>0</v>
      </c>
      <c r="AF42" s="11">
        <f t="shared" si="30"/>
        <v>0</v>
      </c>
      <c r="AG42" s="49">
        <f t="shared" si="31"/>
        <v>0</v>
      </c>
      <c r="AH42" s="52"/>
    </row>
    <row r="43" spans="1:34" ht="15" hidden="1" customHeight="1">
      <c r="B43" s="149"/>
      <c r="C43" s="144"/>
      <c r="D43" s="145"/>
      <c r="E43" s="145"/>
      <c r="F43" s="145"/>
      <c r="G43" s="145"/>
      <c r="H43" s="145"/>
      <c r="I43" s="145"/>
      <c r="J43" s="145"/>
      <c r="K43" s="145"/>
      <c r="L43" s="145"/>
      <c r="M43" s="145"/>
      <c r="N43" s="154"/>
      <c r="O43" s="153">
        <f t="shared" si="17"/>
        <v>0</v>
      </c>
      <c r="P43" s="472"/>
      <c r="Q43" s="473"/>
      <c r="T43" s="12"/>
      <c r="U43" s="10" t="s">
        <v>6</v>
      </c>
      <c r="V43" s="11">
        <f t="shared" si="20"/>
        <v>0</v>
      </c>
      <c r="W43" s="11">
        <f t="shared" si="21"/>
        <v>0</v>
      </c>
      <c r="X43" s="11">
        <f t="shared" si="22"/>
        <v>0</v>
      </c>
      <c r="Y43" s="11">
        <f t="shared" si="23"/>
        <v>0</v>
      </c>
      <c r="Z43" s="11">
        <f t="shared" si="24"/>
        <v>0</v>
      </c>
      <c r="AA43" s="11">
        <f t="shared" si="25"/>
        <v>0</v>
      </c>
      <c r="AB43" s="11">
        <f t="shared" si="26"/>
        <v>0</v>
      </c>
      <c r="AC43" s="11">
        <f t="shared" si="27"/>
        <v>0</v>
      </c>
      <c r="AD43" s="11">
        <f t="shared" si="28"/>
        <v>0</v>
      </c>
      <c r="AE43" s="11">
        <f t="shared" si="29"/>
        <v>0</v>
      </c>
      <c r="AF43" s="11">
        <f t="shared" si="30"/>
        <v>0</v>
      </c>
      <c r="AG43" s="49">
        <f t="shared" si="31"/>
        <v>0</v>
      </c>
      <c r="AH43" s="52"/>
    </row>
    <row r="44" spans="1:34" ht="15" customHeight="1" thickBot="1">
      <c r="B44" s="150"/>
      <c r="C44" s="144"/>
      <c r="D44" s="147"/>
      <c r="E44" s="147"/>
      <c r="F44" s="147"/>
      <c r="G44" s="147"/>
      <c r="H44" s="147"/>
      <c r="I44" s="147"/>
      <c r="J44" s="148"/>
      <c r="K44" s="148"/>
      <c r="L44" s="147"/>
      <c r="M44" s="147"/>
      <c r="N44" s="154"/>
      <c r="O44" s="153">
        <f t="shared" si="17"/>
        <v>0</v>
      </c>
      <c r="P44" s="522"/>
      <c r="Q44" s="523"/>
      <c r="T44" s="13"/>
      <c r="U44" s="10" t="s">
        <v>6</v>
      </c>
      <c r="V44" s="11">
        <f t="shared" si="20"/>
        <v>0</v>
      </c>
      <c r="W44" s="11">
        <f t="shared" si="21"/>
        <v>0</v>
      </c>
      <c r="X44" s="11">
        <f t="shared" si="22"/>
        <v>0</v>
      </c>
      <c r="Y44" s="11">
        <f t="shared" si="23"/>
        <v>0</v>
      </c>
      <c r="Z44" s="11">
        <f t="shared" si="24"/>
        <v>0</v>
      </c>
      <c r="AA44" s="11">
        <f t="shared" si="25"/>
        <v>0</v>
      </c>
      <c r="AB44" s="11">
        <f t="shared" si="26"/>
        <v>0</v>
      </c>
      <c r="AC44" s="11">
        <f t="shared" si="27"/>
        <v>0</v>
      </c>
      <c r="AD44" s="11">
        <f t="shared" si="28"/>
        <v>0</v>
      </c>
      <c r="AE44" s="11">
        <f t="shared" si="29"/>
        <v>0</v>
      </c>
      <c r="AF44" s="11">
        <f t="shared" si="30"/>
        <v>0</v>
      </c>
      <c r="AG44" s="49">
        <f t="shared" si="31"/>
        <v>0</v>
      </c>
      <c r="AH44" s="52"/>
    </row>
    <row r="45" spans="1:34" ht="15" customHeight="1" thickBot="1">
      <c r="B45" s="490" t="s">
        <v>75</v>
      </c>
      <c r="C45" s="491"/>
      <c r="D45" s="155">
        <f t="shared" ref="D45:N45" si="32">SUM(D35:D44)</f>
        <v>0</v>
      </c>
      <c r="E45" s="156">
        <f t="shared" si="32"/>
        <v>0</v>
      </c>
      <c r="F45" s="156">
        <f t="shared" si="32"/>
        <v>0</v>
      </c>
      <c r="G45" s="156">
        <f t="shared" si="32"/>
        <v>0</v>
      </c>
      <c r="H45" s="156">
        <f t="shared" si="32"/>
        <v>0</v>
      </c>
      <c r="I45" s="156">
        <f t="shared" si="32"/>
        <v>0</v>
      </c>
      <c r="J45" s="156">
        <f t="shared" si="32"/>
        <v>0</v>
      </c>
      <c r="K45" s="156">
        <f t="shared" si="32"/>
        <v>0</v>
      </c>
      <c r="L45" s="156">
        <f>SUM(L35:L44)</f>
        <v>0</v>
      </c>
      <c r="M45" s="156">
        <f t="shared" si="32"/>
        <v>0</v>
      </c>
      <c r="N45" s="157">
        <f t="shared" si="32"/>
        <v>0</v>
      </c>
      <c r="O45" s="158">
        <f>SUM(O35:O44)</f>
        <v>0</v>
      </c>
      <c r="P45" s="478" t="s">
        <v>76</v>
      </c>
      <c r="Q45" s="480"/>
      <c r="T45" s="516" t="s">
        <v>75</v>
      </c>
      <c r="U45" s="517"/>
      <c r="V45" s="53">
        <f>SUM(V35:V44)</f>
        <v>0</v>
      </c>
      <c r="W45" s="54">
        <f t="shared" ref="W45:AG45" si="33">SUM(W35:W44)</f>
        <v>0</v>
      </c>
      <c r="X45" s="54">
        <f t="shared" si="33"/>
        <v>0</v>
      </c>
      <c r="Y45" s="54">
        <f t="shared" si="33"/>
        <v>0</v>
      </c>
      <c r="Z45" s="54">
        <f t="shared" si="33"/>
        <v>0</v>
      </c>
      <c r="AA45" s="54">
        <f t="shared" si="33"/>
        <v>0</v>
      </c>
      <c r="AB45" s="54">
        <f t="shared" si="33"/>
        <v>0</v>
      </c>
      <c r="AC45" s="54">
        <f t="shared" si="33"/>
        <v>0</v>
      </c>
      <c r="AD45" s="54">
        <f t="shared" si="33"/>
        <v>0</v>
      </c>
      <c r="AE45" s="54">
        <f t="shared" si="33"/>
        <v>0</v>
      </c>
      <c r="AF45" s="55">
        <f t="shared" si="33"/>
        <v>0</v>
      </c>
      <c r="AG45" s="56">
        <f t="shared" si="33"/>
        <v>0</v>
      </c>
      <c r="AH45" s="40" t="s">
        <v>76</v>
      </c>
    </row>
    <row r="46" spans="1:34" ht="15" customHeight="1" thickBot="1">
      <c r="B46" s="490" t="s">
        <v>12</v>
      </c>
      <c r="C46" s="491"/>
      <c r="D46" s="159">
        <v>74023</v>
      </c>
      <c r="E46" s="129">
        <v>74026</v>
      </c>
      <c r="F46" s="129">
        <v>74027</v>
      </c>
      <c r="G46" s="129">
        <v>74015</v>
      </c>
      <c r="H46" s="129">
        <v>73061</v>
      </c>
      <c r="I46" s="129">
        <v>73059</v>
      </c>
      <c r="J46" s="129">
        <v>74016</v>
      </c>
      <c r="K46" s="129">
        <v>74332</v>
      </c>
      <c r="L46" s="160"/>
      <c r="M46" s="160"/>
      <c r="N46" s="161"/>
      <c r="O46" s="162">
        <f>+O45+O28</f>
        <v>0</v>
      </c>
      <c r="P46" s="474" t="s">
        <v>28</v>
      </c>
      <c r="Q46" s="475"/>
      <c r="T46" s="516" t="s">
        <v>12</v>
      </c>
      <c r="U46" s="517"/>
      <c r="V46" s="57">
        <v>74023</v>
      </c>
      <c r="W46" s="44">
        <v>74026</v>
      </c>
      <c r="X46" s="44">
        <v>74027</v>
      </c>
      <c r="Y46" s="44">
        <v>74015</v>
      </c>
      <c r="Z46" s="44">
        <v>73054</v>
      </c>
      <c r="AA46" s="44">
        <v>74318</v>
      </c>
      <c r="AB46" s="44">
        <v>73059</v>
      </c>
      <c r="AC46" s="44">
        <v>74016</v>
      </c>
      <c r="AD46" s="58"/>
      <c r="AE46" s="58"/>
      <c r="AF46" s="59"/>
      <c r="AG46" s="60">
        <f>+AG45+AG28</f>
        <v>0</v>
      </c>
      <c r="AH46" s="61" t="s">
        <v>28</v>
      </c>
    </row>
    <row r="47" spans="1:34" s="587" customFormat="1" ht="15" customHeight="1" thickBot="1">
      <c r="A47" s="217"/>
      <c r="B47" s="225"/>
      <c r="C47" s="225"/>
      <c r="D47" s="226"/>
      <c r="E47" s="226"/>
      <c r="F47" s="226"/>
      <c r="G47" s="226"/>
      <c r="H47" s="226"/>
      <c r="I47" s="226"/>
      <c r="J47" s="226"/>
      <c r="K47" s="226"/>
      <c r="L47" s="226"/>
      <c r="M47" s="226"/>
      <c r="N47" s="226"/>
      <c r="O47" s="217"/>
      <c r="P47" s="217"/>
      <c r="Q47" s="217"/>
    </row>
    <row r="48" spans="1:34" ht="15" customHeight="1" thickBot="1">
      <c r="B48" s="478" t="s">
        <v>77</v>
      </c>
      <c r="C48" s="479"/>
      <c r="D48" s="479"/>
      <c r="E48" s="479"/>
      <c r="F48" s="479"/>
      <c r="G48" s="479"/>
      <c r="H48" s="479"/>
      <c r="I48" s="479"/>
      <c r="J48" s="479"/>
      <c r="K48" s="479"/>
      <c r="L48" s="479"/>
      <c r="M48" s="479"/>
      <c r="N48" s="479"/>
      <c r="O48" s="479"/>
      <c r="P48" s="479"/>
      <c r="Q48" s="480"/>
    </row>
    <row r="49" spans="2:17" ht="15" customHeight="1" thickBot="1">
      <c r="B49" s="492" t="s">
        <v>78</v>
      </c>
      <c r="C49" s="493"/>
      <c r="D49" s="493"/>
      <c r="E49" s="493"/>
      <c r="F49" s="493"/>
      <c r="G49" s="492" t="s">
        <v>79</v>
      </c>
      <c r="H49" s="493"/>
      <c r="I49" s="494"/>
      <c r="J49" s="492" t="s">
        <v>80</v>
      </c>
      <c r="K49" s="493"/>
      <c r="L49" s="493"/>
      <c r="M49" s="493"/>
      <c r="N49" s="493"/>
      <c r="O49" s="481" t="s">
        <v>81</v>
      </c>
      <c r="P49" s="482"/>
      <c r="Q49" s="483"/>
    </row>
    <row r="50" spans="2:17" ht="16.5" customHeight="1">
      <c r="B50" s="470"/>
      <c r="C50" s="536"/>
      <c r="D50" s="536"/>
      <c r="E50" s="536"/>
      <c r="F50" s="536"/>
      <c r="G50" s="536"/>
      <c r="H50" s="536"/>
      <c r="I50" s="536"/>
      <c r="J50" s="518"/>
      <c r="K50" s="519"/>
      <c r="L50" s="519"/>
      <c r="M50" s="519"/>
      <c r="N50" s="519"/>
      <c r="O50" s="470"/>
      <c r="P50" s="536"/>
      <c r="Q50" s="471"/>
    </row>
    <row r="51" spans="2:17" ht="16.5" customHeight="1">
      <c r="B51" s="472"/>
      <c r="C51" s="529"/>
      <c r="D51" s="529"/>
      <c r="E51" s="529"/>
      <c r="F51" s="529"/>
      <c r="G51" s="529"/>
      <c r="H51" s="529"/>
      <c r="I51" s="529"/>
      <c r="J51" s="530"/>
      <c r="K51" s="531"/>
      <c r="L51" s="531"/>
      <c r="M51" s="531"/>
      <c r="N51" s="531"/>
      <c r="O51" s="472"/>
      <c r="P51" s="529"/>
      <c r="Q51" s="473"/>
    </row>
    <row r="52" spans="2:17" ht="16.5" customHeight="1">
      <c r="B52" s="472"/>
      <c r="C52" s="529"/>
      <c r="D52" s="529"/>
      <c r="E52" s="529"/>
      <c r="F52" s="529"/>
      <c r="G52" s="529"/>
      <c r="H52" s="529"/>
      <c r="I52" s="529"/>
      <c r="J52" s="530"/>
      <c r="K52" s="531"/>
      <c r="L52" s="531"/>
      <c r="M52" s="531"/>
      <c r="N52" s="531"/>
      <c r="O52" s="472"/>
      <c r="P52" s="529"/>
      <c r="Q52" s="473"/>
    </row>
    <row r="53" spans="2:17" ht="16.5" customHeight="1">
      <c r="B53" s="472"/>
      <c r="C53" s="529"/>
      <c r="D53" s="529"/>
      <c r="E53" s="529"/>
      <c r="F53" s="529"/>
      <c r="G53" s="529"/>
      <c r="H53" s="529"/>
      <c r="I53" s="529"/>
      <c r="J53" s="530"/>
      <c r="K53" s="531"/>
      <c r="L53" s="531"/>
      <c r="M53" s="531"/>
      <c r="N53" s="531"/>
      <c r="O53" s="472"/>
      <c r="P53" s="529"/>
      <c r="Q53" s="473"/>
    </row>
    <row r="54" spans="2:17" ht="16.5" customHeight="1">
      <c r="B54" s="472"/>
      <c r="C54" s="529"/>
      <c r="D54" s="529"/>
      <c r="E54" s="529"/>
      <c r="F54" s="529"/>
      <c r="G54" s="529"/>
      <c r="H54" s="529"/>
      <c r="I54" s="529"/>
      <c r="J54" s="530"/>
      <c r="K54" s="531"/>
      <c r="L54" s="531"/>
      <c r="M54" s="531"/>
      <c r="N54" s="531"/>
      <c r="O54" s="472"/>
      <c r="P54" s="529"/>
      <c r="Q54" s="473"/>
    </row>
    <row r="55" spans="2:17" ht="16.5" customHeight="1" thickBot="1">
      <c r="B55" s="524"/>
      <c r="C55" s="525"/>
      <c r="D55" s="525"/>
      <c r="E55" s="525"/>
      <c r="F55" s="525"/>
      <c r="G55" s="525"/>
      <c r="H55" s="525"/>
      <c r="I55" s="525"/>
      <c r="J55" s="527"/>
      <c r="K55" s="528"/>
      <c r="L55" s="528"/>
      <c r="M55" s="528"/>
      <c r="N55" s="528"/>
      <c r="O55" s="524"/>
      <c r="P55" s="525"/>
      <c r="Q55" s="526"/>
    </row>
    <row r="56" spans="2:17" s="587" customFormat="1" ht="6" customHeight="1">
      <c r="B56" s="590" t="str">
        <f>Report!B60</f>
        <v>revised 10/2021</v>
      </c>
    </row>
    <row r="57" spans="2:17" ht="15" hidden="1" customHeight="1"/>
    <row r="59" spans="2:17" ht="1.5" customHeight="1"/>
  </sheetData>
  <mergeCells count="93">
    <mergeCell ref="B2:Q2"/>
    <mergeCell ref="B1:Q1"/>
    <mergeCell ref="L3:M3"/>
    <mergeCell ref="O53:Q53"/>
    <mergeCell ref="O54:Q54"/>
    <mergeCell ref="O50:Q50"/>
    <mergeCell ref="B51:F51"/>
    <mergeCell ref="G51:I51"/>
    <mergeCell ref="J51:N51"/>
    <mergeCell ref="B52:F52"/>
    <mergeCell ref="G52:I52"/>
    <mergeCell ref="J52:N52"/>
    <mergeCell ref="O51:Q51"/>
    <mergeCell ref="O52:Q52"/>
    <mergeCell ref="B50:F50"/>
    <mergeCell ref="G50:I50"/>
    <mergeCell ref="O55:Q55"/>
    <mergeCell ref="B55:F55"/>
    <mergeCell ref="G55:I55"/>
    <mergeCell ref="J55:N55"/>
    <mergeCell ref="B53:F53"/>
    <mergeCell ref="G53:I53"/>
    <mergeCell ref="J53:N53"/>
    <mergeCell ref="B54:F54"/>
    <mergeCell ref="G54:I54"/>
    <mergeCell ref="J54:N54"/>
    <mergeCell ref="J50:N50"/>
    <mergeCell ref="T31:AH31"/>
    <mergeCell ref="B45:C45"/>
    <mergeCell ref="T45:U45"/>
    <mergeCell ref="B46:C46"/>
    <mergeCell ref="T46:U46"/>
    <mergeCell ref="P33:Q33"/>
    <mergeCell ref="P34:Q34"/>
    <mergeCell ref="P35:Q35"/>
    <mergeCell ref="P36:Q36"/>
    <mergeCell ref="P37:Q37"/>
    <mergeCell ref="P38:Q38"/>
    <mergeCell ref="P39:Q39"/>
    <mergeCell ref="P40:Q40"/>
    <mergeCell ref="P44:Q44"/>
    <mergeCell ref="P45:Q45"/>
    <mergeCell ref="T28:U28"/>
    <mergeCell ref="B29:C29"/>
    <mergeCell ref="T29:U29"/>
    <mergeCell ref="P12:Q12"/>
    <mergeCell ref="P13:Q13"/>
    <mergeCell ref="P14:Q14"/>
    <mergeCell ref="P15:Q15"/>
    <mergeCell ref="P16:Q16"/>
    <mergeCell ref="P17:Q17"/>
    <mergeCell ref="P18:Q18"/>
    <mergeCell ref="P19:Q19"/>
    <mergeCell ref="P21:Q21"/>
    <mergeCell ref="AD7:AF7"/>
    <mergeCell ref="B3:C3"/>
    <mergeCell ref="B4:C4"/>
    <mergeCell ref="D4:G4"/>
    <mergeCell ref="L4:M4"/>
    <mergeCell ref="G7:J7"/>
    <mergeCell ref="L7:N7"/>
    <mergeCell ref="D3:E3"/>
    <mergeCell ref="N3:O3"/>
    <mergeCell ref="P3:Q3"/>
    <mergeCell ref="P7:Q7"/>
    <mergeCell ref="Y7:AB7"/>
    <mergeCell ref="AD8:AF8"/>
    <mergeCell ref="B48:Q48"/>
    <mergeCell ref="O49:Q49"/>
    <mergeCell ref="P27:Q27"/>
    <mergeCell ref="P28:Q28"/>
    <mergeCell ref="P29:Q29"/>
    <mergeCell ref="B31:Q31"/>
    <mergeCell ref="P32:Q32"/>
    <mergeCell ref="P41:Q41"/>
    <mergeCell ref="P42:Q42"/>
    <mergeCell ref="P43:Q43"/>
    <mergeCell ref="B28:C28"/>
    <mergeCell ref="B49:F49"/>
    <mergeCell ref="G49:I49"/>
    <mergeCell ref="J49:N49"/>
    <mergeCell ref="L8:N8"/>
    <mergeCell ref="P46:Q46"/>
    <mergeCell ref="P22:Q22"/>
    <mergeCell ref="P23:Q23"/>
    <mergeCell ref="P24:Q24"/>
    <mergeCell ref="P25:Q25"/>
    <mergeCell ref="P26:Q26"/>
    <mergeCell ref="P8:Q8"/>
    <mergeCell ref="P9:Q9"/>
    <mergeCell ref="P10:Q10"/>
    <mergeCell ref="P11:Q11"/>
    <mergeCell ref="P20:Q20"/>
  </mergeCells>
  <dataValidations xWindow="144" yWindow="498" count="5">
    <dataValidation type="textLength" operator="equal" allowBlank="1" showInputMessage="1" showErrorMessage="1" errorTitle="Must be 5 digits long" error="Account numbers are 5 digits long, i.e. 74032" promptTitle="Account #s are 5 digits long" sqref="WWM983086:WWN983086 JJ46:JK46 TF46:TG46 ADB46:ADC46 AMX46:AMY46 AWT46:AWU46 BGP46:BGQ46 BQL46:BQM46 CAH46:CAI46 CKD46:CKE46 CTZ46:CUA46 DDV46:DDW46 DNR46:DNS46 DXN46:DXO46 EHJ46:EHK46 ERF46:ERG46 FBB46:FBC46 FKX46:FKY46 FUT46:FUU46 GEP46:GEQ46 GOL46:GOM46 GYH46:GYI46 HID46:HIE46 HRZ46:HSA46 IBV46:IBW46 ILR46:ILS46 IVN46:IVO46 JFJ46:JFK46 JPF46:JPG46 JZB46:JZC46 KIX46:KIY46 KST46:KSU46 LCP46:LCQ46 LML46:LMM46 LWH46:LWI46 MGD46:MGE46 MPZ46:MQA46 MZV46:MZW46 NJR46:NJS46 NTN46:NTO46 ODJ46:ODK46 ONF46:ONG46 OXB46:OXC46 PGX46:PGY46 PQT46:PQU46 QAP46:QAQ46 QKL46:QKM46 QUH46:QUI46 RED46:REE46 RNZ46:ROA46 RXV46:RXW46 SHR46:SHS46 SRN46:SRO46 TBJ46:TBK46 TLF46:TLG46 TVB46:TVC46 UEX46:UEY46 UOT46:UOU46 UYP46:UYQ46 VIL46:VIM46 VSH46:VSI46 WCD46:WCE46 WLZ46:WMA46 WVV46:WVW46 M65582:N65582 JJ65582:JK65582 TF65582:TG65582 ADB65582:ADC65582 AMX65582:AMY65582 AWT65582:AWU65582 BGP65582:BGQ65582 BQL65582:BQM65582 CAH65582:CAI65582 CKD65582:CKE65582 CTZ65582:CUA65582 DDV65582:DDW65582 DNR65582:DNS65582 DXN65582:DXO65582 EHJ65582:EHK65582 ERF65582:ERG65582 FBB65582:FBC65582 FKX65582:FKY65582 FUT65582:FUU65582 GEP65582:GEQ65582 GOL65582:GOM65582 GYH65582:GYI65582 HID65582:HIE65582 HRZ65582:HSA65582 IBV65582:IBW65582 ILR65582:ILS65582 IVN65582:IVO65582 JFJ65582:JFK65582 JPF65582:JPG65582 JZB65582:JZC65582 KIX65582:KIY65582 KST65582:KSU65582 LCP65582:LCQ65582 LML65582:LMM65582 LWH65582:LWI65582 MGD65582:MGE65582 MPZ65582:MQA65582 MZV65582:MZW65582 NJR65582:NJS65582 NTN65582:NTO65582 ODJ65582:ODK65582 ONF65582:ONG65582 OXB65582:OXC65582 PGX65582:PGY65582 PQT65582:PQU65582 QAP65582:QAQ65582 QKL65582:QKM65582 QUH65582:QUI65582 RED65582:REE65582 RNZ65582:ROA65582 RXV65582:RXW65582 SHR65582:SHS65582 SRN65582:SRO65582 TBJ65582:TBK65582 TLF65582:TLG65582 TVB65582:TVC65582 UEX65582:UEY65582 UOT65582:UOU65582 UYP65582:UYQ65582 VIL65582:VIM65582 VSH65582:VSI65582 WCD65582:WCE65582 WLZ65582:WMA65582 WVV65582:WVW65582 M131118:N131118 JJ131118:JK131118 TF131118:TG131118 ADB131118:ADC131118 AMX131118:AMY131118 AWT131118:AWU131118 BGP131118:BGQ131118 BQL131118:BQM131118 CAH131118:CAI131118 CKD131118:CKE131118 CTZ131118:CUA131118 DDV131118:DDW131118 DNR131118:DNS131118 DXN131118:DXO131118 EHJ131118:EHK131118 ERF131118:ERG131118 FBB131118:FBC131118 FKX131118:FKY131118 FUT131118:FUU131118 GEP131118:GEQ131118 GOL131118:GOM131118 GYH131118:GYI131118 HID131118:HIE131118 HRZ131118:HSA131118 IBV131118:IBW131118 ILR131118:ILS131118 IVN131118:IVO131118 JFJ131118:JFK131118 JPF131118:JPG131118 JZB131118:JZC131118 KIX131118:KIY131118 KST131118:KSU131118 LCP131118:LCQ131118 LML131118:LMM131118 LWH131118:LWI131118 MGD131118:MGE131118 MPZ131118:MQA131118 MZV131118:MZW131118 NJR131118:NJS131118 NTN131118:NTO131118 ODJ131118:ODK131118 ONF131118:ONG131118 OXB131118:OXC131118 PGX131118:PGY131118 PQT131118:PQU131118 QAP131118:QAQ131118 QKL131118:QKM131118 QUH131118:QUI131118 RED131118:REE131118 RNZ131118:ROA131118 RXV131118:RXW131118 SHR131118:SHS131118 SRN131118:SRO131118 TBJ131118:TBK131118 TLF131118:TLG131118 TVB131118:TVC131118 UEX131118:UEY131118 UOT131118:UOU131118 UYP131118:UYQ131118 VIL131118:VIM131118 VSH131118:VSI131118 WCD131118:WCE131118 WLZ131118:WMA131118 WVV131118:WVW131118 M196654:N196654 JJ196654:JK196654 TF196654:TG196654 ADB196654:ADC196654 AMX196654:AMY196654 AWT196654:AWU196654 BGP196654:BGQ196654 BQL196654:BQM196654 CAH196654:CAI196654 CKD196654:CKE196654 CTZ196654:CUA196654 DDV196654:DDW196654 DNR196654:DNS196654 DXN196654:DXO196654 EHJ196654:EHK196654 ERF196654:ERG196654 FBB196654:FBC196654 FKX196654:FKY196654 FUT196654:FUU196654 GEP196654:GEQ196654 GOL196654:GOM196654 GYH196654:GYI196654 HID196654:HIE196654 HRZ196654:HSA196654 IBV196654:IBW196654 ILR196654:ILS196654 IVN196654:IVO196654 JFJ196654:JFK196654 JPF196654:JPG196654 JZB196654:JZC196654 KIX196654:KIY196654 KST196654:KSU196654 LCP196654:LCQ196654 LML196654:LMM196654 LWH196654:LWI196654 MGD196654:MGE196654 MPZ196654:MQA196654 MZV196654:MZW196654 NJR196654:NJS196654 NTN196654:NTO196654 ODJ196654:ODK196654 ONF196654:ONG196654 OXB196654:OXC196654 PGX196654:PGY196654 PQT196654:PQU196654 QAP196654:QAQ196654 QKL196654:QKM196654 QUH196654:QUI196654 RED196654:REE196654 RNZ196654:ROA196654 RXV196654:RXW196654 SHR196654:SHS196654 SRN196654:SRO196654 TBJ196654:TBK196654 TLF196654:TLG196654 TVB196654:TVC196654 UEX196654:UEY196654 UOT196654:UOU196654 UYP196654:UYQ196654 VIL196654:VIM196654 VSH196654:VSI196654 WCD196654:WCE196654 WLZ196654:WMA196654 WVV196654:WVW196654 M262190:N262190 JJ262190:JK262190 TF262190:TG262190 ADB262190:ADC262190 AMX262190:AMY262190 AWT262190:AWU262190 BGP262190:BGQ262190 BQL262190:BQM262190 CAH262190:CAI262190 CKD262190:CKE262190 CTZ262190:CUA262190 DDV262190:DDW262190 DNR262190:DNS262190 DXN262190:DXO262190 EHJ262190:EHK262190 ERF262190:ERG262190 FBB262190:FBC262190 FKX262190:FKY262190 FUT262190:FUU262190 GEP262190:GEQ262190 GOL262190:GOM262190 GYH262190:GYI262190 HID262190:HIE262190 HRZ262190:HSA262190 IBV262190:IBW262190 ILR262190:ILS262190 IVN262190:IVO262190 JFJ262190:JFK262190 JPF262190:JPG262190 JZB262190:JZC262190 KIX262190:KIY262190 KST262190:KSU262190 LCP262190:LCQ262190 LML262190:LMM262190 LWH262190:LWI262190 MGD262190:MGE262190 MPZ262190:MQA262190 MZV262190:MZW262190 NJR262190:NJS262190 NTN262190:NTO262190 ODJ262190:ODK262190 ONF262190:ONG262190 OXB262190:OXC262190 PGX262190:PGY262190 PQT262190:PQU262190 QAP262190:QAQ262190 QKL262190:QKM262190 QUH262190:QUI262190 RED262190:REE262190 RNZ262190:ROA262190 RXV262190:RXW262190 SHR262190:SHS262190 SRN262190:SRO262190 TBJ262190:TBK262190 TLF262190:TLG262190 TVB262190:TVC262190 UEX262190:UEY262190 UOT262190:UOU262190 UYP262190:UYQ262190 VIL262190:VIM262190 VSH262190:VSI262190 WCD262190:WCE262190 WLZ262190:WMA262190 WVV262190:WVW262190 M327726:N327726 JJ327726:JK327726 TF327726:TG327726 ADB327726:ADC327726 AMX327726:AMY327726 AWT327726:AWU327726 BGP327726:BGQ327726 BQL327726:BQM327726 CAH327726:CAI327726 CKD327726:CKE327726 CTZ327726:CUA327726 DDV327726:DDW327726 DNR327726:DNS327726 DXN327726:DXO327726 EHJ327726:EHK327726 ERF327726:ERG327726 FBB327726:FBC327726 FKX327726:FKY327726 FUT327726:FUU327726 GEP327726:GEQ327726 GOL327726:GOM327726 GYH327726:GYI327726 HID327726:HIE327726 HRZ327726:HSA327726 IBV327726:IBW327726 ILR327726:ILS327726 IVN327726:IVO327726 JFJ327726:JFK327726 JPF327726:JPG327726 JZB327726:JZC327726 KIX327726:KIY327726 KST327726:KSU327726 LCP327726:LCQ327726 LML327726:LMM327726 LWH327726:LWI327726 MGD327726:MGE327726 MPZ327726:MQA327726 MZV327726:MZW327726 NJR327726:NJS327726 NTN327726:NTO327726 ODJ327726:ODK327726 ONF327726:ONG327726 OXB327726:OXC327726 PGX327726:PGY327726 PQT327726:PQU327726 QAP327726:QAQ327726 QKL327726:QKM327726 QUH327726:QUI327726 RED327726:REE327726 RNZ327726:ROA327726 RXV327726:RXW327726 SHR327726:SHS327726 SRN327726:SRO327726 TBJ327726:TBK327726 TLF327726:TLG327726 TVB327726:TVC327726 UEX327726:UEY327726 UOT327726:UOU327726 UYP327726:UYQ327726 VIL327726:VIM327726 VSH327726:VSI327726 WCD327726:WCE327726 WLZ327726:WMA327726 WVV327726:WVW327726 M393262:N393262 JJ393262:JK393262 TF393262:TG393262 ADB393262:ADC393262 AMX393262:AMY393262 AWT393262:AWU393262 BGP393262:BGQ393262 BQL393262:BQM393262 CAH393262:CAI393262 CKD393262:CKE393262 CTZ393262:CUA393262 DDV393262:DDW393262 DNR393262:DNS393262 DXN393262:DXO393262 EHJ393262:EHK393262 ERF393262:ERG393262 FBB393262:FBC393262 FKX393262:FKY393262 FUT393262:FUU393262 GEP393262:GEQ393262 GOL393262:GOM393262 GYH393262:GYI393262 HID393262:HIE393262 HRZ393262:HSA393262 IBV393262:IBW393262 ILR393262:ILS393262 IVN393262:IVO393262 JFJ393262:JFK393262 JPF393262:JPG393262 JZB393262:JZC393262 KIX393262:KIY393262 KST393262:KSU393262 LCP393262:LCQ393262 LML393262:LMM393262 LWH393262:LWI393262 MGD393262:MGE393262 MPZ393262:MQA393262 MZV393262:MZW393262 NJR393262:NJS393262 NTN393262:NTO393262 ODJ393262:ODK393262 ONF393262:ONG393262 OXB393262:OXC393262 PGX393262:PGY393262 PQT393262:PQU393262 QAP393262:QAQ393262 QKL393262:QKM393262 QUH393262:QUI393262 RED393262:REE393262 RNZ393262:ROA393262 RXV393262:RXW393262 SHR393262:SHS393262 SRN393262:SRO393262 TBJ393262:TBK393262 TLF393262:TLG393262 TVB393262:TVC393262 UEX393262:UEY393262 UOT393262:UOU393262 UYP393262:UYQ393262 VIL393262:VIM393262 VSH393262:VSI393262 WCD393262:WCE393262 WLZ393262:WMA393262 WVV393262:WVW393262 M458798:N458798 JJ458798:JK458798 TF458798:TG458798 ADB458798:ADC458798 AMX458798:AMY458798 AWT458798:AWU458798 BGP458798:BGQ458798 BQL458798:BQM458798 CAH458798:CAI458798 CKD458798:CKE458798 CTZ458798:CUA458798 DDV458798:DDW458798 DNR458798:DNS458798 DXN458798:DXO458798 EHJ458798:EHK458798 ERF458798:ERG458798 FBB458798:FBC458798 FKX458798:FKY458798 FUT458798:FUU458798 GEP458798:GEQ458798 GOL458798:GOM458798 GYH458798:GYI458798 HID458798:HIE458798 HRZ458798:HSA458798 IBV458798:IBW458798 ILR458798:ILS458798 IVN458798:IVO458798 JFJ458798:JFK458798 JPF458798:JPG458798 JZB458798:JZC458798 KIX458798:KIY458798 KST458798:KSU458798 LCP458798:LCQ458798 LML458798:LMM458798 LWH458798:LWI458798 MGD458798:MGE458798 MPZ458798:MQA458798 MZV458798:MZW458798 NJR458798:NJS458798 NTN458798:NTO458798 ODJ458798:ODK458798 ONF458798:ONG458798 OXB458798:OXC458798 PGX458798:PGY458798 PQT458798:PQU458798 QAP458798:QAQ458798 QKL458798:QKM458798 QUH458798:QUI458798 RED458798:REE458798 RNZ458798:ROA458798 RXV458798:RXW458798 SHR458798:SHS458798 SRN458798:SRO458798 TBJ458798:TBK458798 TLF458798:TLG458798 TVB458798:TVC458798 UEX458798:UEY458798 UOT458798:UOU458798 UYP458798:UYQ458798 VIL458798:VIM458798 VSH458798:VSI458798 WCD458798:WCE458798 WLZ458798:WMA458798 WVV458798:WVW458798 M524334:N524334 JJ524334:JK524334 TF524334:TG524334 ADB524334:ADC524334 AMX524334:AMY524334 AWT524334:AWU524334 BGP524334:BGQ524334 BQL524334:BQM524334 CAH524334:CAI524334 CKD524334:CKE524334 CTZ524334:CUA524334 DDV524334:DDW524334 DNR524334:DNS524334 DXN524334:DXO524334 EHJ524334:EHK524334 ERF524334:ERG524334 FBB524334:FBC524334 FKX524334:FKY524334 FUT524334:FUU524334 GEP524334:GEQ524334 GOL524334:GOM524334 GYH524334:GYI524334 HID524334:HIE524334 HRZ524334:HSA524334 IBV524334:IBW524334 ILR524334:ILS524334 IVN524334:IVO524334 JFJ524334:JFK524334 JPF524334:JPG524334 JZB524334:JZC524334 KIX524334:KIY524334 KST524334:KSU524334 LCP524334:LCQ524334 LML524334:LMM524334 LWH524334:LWI524334 MGD524334:MGE524334 MPZ524334:MQA524334 MZV524334:MZW524334 NJR524334:NJS524334 NTN524334:NTO524334 ODJ524334:ODK524334 ONF524334:ONG524334 OXB524334:OXC524334 PGX524334:PGY524334 PQT524334:PQU524334 QAP524334:QAQ524334 QKL524334:QKM524334 QUH524334:QUI524334 RED524334:REE524334 RNZ524334:ROA524334 RXV524334:RXW524334 SHR524334:SHS524334 SRN524334:SRO524334 TBJ524334:TBK524334 TLF524334:TLG524334 TVB524334:TVC524334 UEX524334:UEY524334 UOT524334:UOU524334 UYP524334:UYQ524334 VIL524334:VIM524334 VSH524334:VSI524334 WCD524334:WCE524334 WLZ524334:WMA524334 WVV524334:WVW524334 M589870:N589870 JJ589870:JK589870 TF589870:TG589870 ADB589870:ADC589870 AMX589870:AMY589870 AWT589870:AWU589870 BGP589870:BGQ589870 BQL589870:BQM589870 CAH589870:CAI589870 CKD589870:CKE589870 CTZ589870:CUA589870 DDV589870:DDW589870 DNR589870:DNS589870 DXN589870:DXO589870 EHJ589870:EHK589870 ERF589870:ERG589870 FBB589870:FBC589870 FKX589870:FKY589870 FUT589870:FUU589870 GEP589870:GEQ589870 GOL589870:GOM589870 GYH589870:GYI589870 HID589870:HIE589870 HRZ589870:HSA589870 IBV589870:IBW589870 ILR589870:ILS589870 IVN589870:IVO589870 JFJ589870:JFK589870 JPF589870:JPG589870 JZB589870:JZC589870 KIX589870:KIY589870 KST589870:KSU589870 LCP589870:LCQ589870 LML589870:LMM589870 LWH589870:LWI589870 MGD589870:MGE589870 MPZ589870:MQA589870 MZV589870:MZW589870 NJR589870:NJS589870 NTN589870:NTO589870 ODJ589870:ODK589870 ONF589870:ONG589870 OXB589870:OXC589870 PGX589870:PGY589870 PQT589870:PQU589870 QAP589870:QAQ589870 QKL589870:QKM589870 QUH589870:QUI589870 RED589870:REE589870 RNZ589870:ROA589870 RXV589870:RXW589870 SHR589870:SHS589870 SRN589870:SRO589870 TBJ589870:TBK589870 TLF589870:TLG589870 TVB589870:TVC589870 UEX589870:UEY589870 UOT589870:UOU589870 UYP589870:UYQ589870 VIL589870:VIM589870 VSH589870:VSI589870 WCD589870:WCE589870 WLZ589870:WMA589870 WVV589870:WVW589870 M655406:N655406 JJ655406:JK655406 TF655406:TG655406 ADB655406:ADC655406 AMX655406:AMY655406 AWT655406:AWU655406 BGP655406:BGQ655406 BQL655406:BQM655406 CAH655406:CAI655406 CKD655406:CKE655406 CTZ655406:CUA655406 DDV655406:DDW655406 DNR655406:DNS655406 DXN655406:DXO655406 EHJ655406:EHK655406 ERF655406:ERG655406 FBB655406:FBC655406 FKX655406:FKY655406 FUT655406:FUU655406 GEP655406:GEQ655406 GOL655406:GOM655406 GYH655406:GYI655406 HID655406:HIE655406 HRZ655406:HSA655406 IBV655406:IBW655406 ILR655406:ILS655406 IVN655406:IVO655406 JFJ655406:JFK655406 JPF655406:JPG655406 JZB655406:JZC655406 KIX655406:KIY655406 KST655406:KSU655406 LCP655406:LCQ655406 LML655406:LMM655406 LWH655406:LWI655406 MGD655406:MGE655406 MPZ655406:MQA655406 MZV655406:MZW655406 NJR655406:NJS655406 NTN655406:NTO655406 ODJ655406:ODK655406 ONF655406:ONG655406 OXB655406:OXC655406 PGX655406:PGY655406 PQT655406:PQU655406 QAP655406:QAQ655406 QKL655406:QKM655406 QUH655406:QUI655406 RED655406:REE655406 RNZ655406:ROA655406 RXV655406:RXW655406 SHR655406:SHS655406 SRN655406:SRO655406 TBJ655406:TBK655406 TLF655406:TLG655406 TVB655406:TVC655406 UEX655406:UEY655406 UOT655406:UOU655406 UYP655406:UYQ655406 VIL655406:VIM655406 VSH655406:VSI655406 WCD655406:WCE655406 WLZ655406:WMA655406 WVV655406:WVW655406 M720942:N720942 JJ720942:JK720942 TF720942:TG720942 ADB720942:ADC720942 AMX720942:AMY720942 AWT720942:AWU720942 BGP720942:BGQ720942 BQL720942:BQM720942 CAH720942:CAI720942 CKD720942:CKE720942 CTZ720942:CUA720942 DDV720942:DDW720942 DNR720942:DNS720942 DXN720942:DXO720942 EHJ720942:EHK720942 ERF720942:ERG720942 FBB720942:FBC720942 FKX720942:FKY720942 FUT720942:FUU720942 GEP720942:GEQ720942 GOL720942:GOM720942 GYH720942:GYI720942 HID720942:HIE720942 HRZ720942:HSA720942 IBV720942:IBW720942 ILR720942:ILS720942 IVN720942:IVO720942 JFJ720942:JFK720942 JPF720942:JPG720942 JZB720942:JZC720942 KIX720942:KIY720942 KST720942:KSU720942 LCP720942:LCQ720942 LML720942:LMM720942 LWH720942:LWI720942 MGD720942:MGE720942 MPZ720942:MQA720942 MZV720942:MZW720942 NJR720942:NJS720942 NTN720942:NTO720942 ODJ720942:ODK720942 ONF720942:ONG720942 OXB720942:OXC720942 PGX720942:PGY720942 PQT720942:PQU720942 QAP720942:QAQ720942 QKL720942:QKM720942 QUH720942:QUI720942 RED720942:REE720942 RNZ720942:ROA720942 RXV720942:RXW720942 SHR720942:SHS720942 SRN720942:SRO720942 TBJ720942:TBK720942 TLF720942:TLG720942 TVB720942:TVC720942 UEX720942:UEY720942 UOT720942:UOU720942 UYP720942:UYQ720942 VIL720942:VIM720942 VSH720942:VSI720942 WCD720942:WCE720942 WLZ720942:WMA720942 WVV720942:WVW720942 M786478:N786478 JJ786478:JK786478 TF786478:TG786478 ADB786478:ADC786478 AMX786478:AMY786478 AWT786478:AWU786478 BGP786478:BGQ786478 BQL786478:BQM786478 CAH786478:CAI786478 CKD786478:CKE786478 CTZ786478:CUA786478 DDV786478:DDW786478 DNR786478:DNS786478 DXN786478:DXO786478 EHJ786478:EHK786478 ERF786478:ERG786478 FBB786478:FBC786478 FKX786478:FKY786478 FUT786478:FUU786478 GEP786478:GEQ786478 GOL786478:GOM786478 GYH786478:GYI786478 HID786478:HIE786478 HRZ786478:HSA786478 IBV786478:IBW786478 ILR786478:ILS786478 IVN786478:IVO786478 JFJ786478:JFK786478 JPF786478:JPG786478 JZB786478:JZC786478 KIX786478:KIY786478 KST786478:KSU786478 LCP786478:LCQ786478 LML786478:LMM786478 LWH786478:LWI786478 MGD786478:MGE786478 MPZ786478:MQA786478 MZV786478:MZW786478 NJR786478:NJS786478 NTN786478:NTO786478 ODJ786478:ODK786478 ONF786478:ONG786478 OXB786478:OXC786478 PGX786478:PGY786478 PQT786478:PQU786478 QAP786478:QAQ786478 QKL786478:QKM786478 QUH786478:QUI786478 RED786478:REE786478 RNZ786478:ROA786478 RXV786478:RXW786478 SHR786478:SHS786478 SRN786478:SRO786478 TBJ786478:TBK786478 TLF786478:TLG786478 TVB786478:TVC786478 UEX786478:UEY786478 UOT786478:UOU786478 UYP786478:UYQ786478 VIL786478:VIM786478 VSH786478:VSI786478 WCD786478:WCE786478 WLZ786478:WMA786478 WVV786478:WVW786478 M852014:N852014 JJ852014:JK852014 TF852014:TG852014 ADB852014:ADC852014 AMX852014:AMY852014 AWT852014:AWU852014 BGP852014:BGQ852014 BQL852014:BQM852014 CAH852014:CAI852014 CKD852014:CKE852014 CTZ852014:CUA852014 DDV852014:DDW852014 DNR852014:DNS852014 DXN852014:DXO852014 EHJ852014:EHK852014 ERF852014:ERG852014 FBB852014:FBC852014 FKX852014:FKY852014 FUT852014:FUU852014 GEP852014:GEQ852014 GOL852014:GOM852014 GYH852014:GYI852014 HID852014:HIE852014 HRZ852014:HSA852014 IBV852014:IBW852014 ILR852014:ILS852014 IVN852014:IVO852014 JFJ852014:JFK852014 JPF852014:JPG852014 JZB852014:JZC852014 KIX852014:KIY852014 KST852014:KSU852014 LCP852014:LCQ852014 LML852014:LMM852014 LWH852014:LWI852014 MGD852014:MGE852014 MPZ852014:MQA852014 MZV852014:MZW852014 NJR852014:NJS852014 NTN852014:NTO852014 ODJ852014:ODK852014 ONF852014:ONG852014 OXB852014:OXC852014 PGX852014:PGY852014 PQT852014:PQU852014 QAP852014:QAQ852014 QKL852014:QKM852014 QUH852014:QUI852014 RED852014:REE852014 RNZ852014:ROA852014 RXV852014:RXW852014 SHR852014:SHS852014 SRN852014:SRO852014 TBJ852014:TBK852014 TLF852014:TLG852014 TVB852014:TVC852014 UEX852014:UEY852014 UOT852014:UOU852014 UYP852014:UYQ852014 VIL852014:VIM852014 VSH852014:VSI852014 WCD852014:WCE852014 WLZ852014:WMA852014 WVV852014:WVW852014 M917550:N917550 JJ917550:JK917550 TF917550:TG917550 ADB917550:ADC917550 AMX917550:AMY917550 AWT917550:AWU917550 BGP917550:BGQ917550 BQL917550:BQM917550 CAH917550:CAI917550 CKD917550:CKE917550 CTZ917550:CUA917550 DDV917550:DDW917550 DNR917550:DNS917550 DXN917550:DXO917550 EHJ917550:EHK917550 ERF917550:ERG917550 FBB917550:FBC917550 FKX917550:FKY917550 FUT917550:FUU917550 GEP917550:GEQ917550 GOL917550:GOM917550 GYH917550:GYI917550 HID917550:HIE917550 HRZ917550:HSA917550 IBV917550:IBW917550 ILR917550:ILS917550 IVN917550:IVO917550 JFJ917550:JFK917550 JPF917550:JPG917550 JZB917550:JZC917550 KIX917550:KIY917550 KST917550:KSU917550 LCP917550:LCQ917550 LML917550:LMM917550 LWH917550:LWI917550 MGD917550:MGE917550 MPZ917550:MQA917550 MZV917550:MZW917550 NJR917550:NJS917550 NTN917550:NTO917550 ODJ917550:ODK917550 ONF917550:ONG917550 OXB917550:OXC917550 PGX917550:PGY917550 PQT917550:PQU917550 QAP917550:QAQ917550 QKL917550:QKM917550 QUH917550:QUI917550 RED917550:REE917550 RNZ917550:ROA917550 RXV917550:RXW917550 SHR917550:SHS917550 SRN917550:SRO917550 TBJ917550:TBK917550 TLF917550:TLG917550 TVB917550:TVC917550 UEX917550:UEY917550 UOT917550:UOU917550 UYP917550:UYQ917550 VIL917550:VIM917550 VSH917550:VSI917550 WCD917550:WCE917550 WLZ917550:WMA917550 WVV917550:WVW917550 M983086:N983086 JJ983086:JK983086 TF983086:TG983086 ADB983086:ADC983086 AMX983086:AMY983086 AWT983086:AWU983086 BGP983086:BGQ983086 BQL983086:BQM983086 CAH983086:CAI983086 CKD983086:CKE983086 CTZ983086:CUA983086 DDV983086:DDW983086 DNR983086:DNS983086 DXN983086:DXO983086 EHJ983086:EHK983086 ERF983086:ERG983086 FBB983086:FBC983086 FKX983086:FKY983086 FUT983086:FUU983086 GEP983086:GEQ983086 GOL983086:GOM983086 GYH983086:GYI983086 HID983086:HIE983086 HRZ983086:HSA983086 IBV983086:IBW983086 ILR983086:ILS983086 IVN983086:IVO983086 JFJ983086:JFK983086 JPF983086:JPG983086 JZB983086:JZC983086 KIX983086:KIY983086 KST983086:KSU983086 LCP983086:LCQ983086 LML983086:LMM983086 LWH983086:LWI983086 MGD983086:MGE983086 MPZ983086:MQA983086 MZV983086:MZW983086 NJR983086:NJS983086 NTN983086:NTO983086 ODJ983086:ODK983086 ONF983086:ONG983086 OXB983086:OXC983086 PGX983086:PGY983086 PQT983086:PQU983086 QAP983086:QAQ983086 QKL983086:QKM983086 QUH983086:QUI983086 RED983086:REE983086 RNZ983086:ROA983086 RXV983086:RXW983086 SHR983086:SHS983086 SRN983086:SRO983086 TBJ983086:TBK983086 TLF983086:TLG983086 TVB983086:TVC983086 UEX983086:UEY983086 UOT983086:UOU983086 UYP983086:UYQ983086 VIL983086:VIM983086 VSH983086:VSI983086 WCD983086:WCE983086 WLZ983086:WMA983086 WVV983086:WVW983086 AD46:AF46 KA46:KB46 TW46:TX46 ADS46:ADT46 ANO46:ANP46 AXK46:AXL46 BHG46:BHH46 BRC46:BRD46 CAY46:CAZ46 CKU46:CKV46 CUQ46:CUR46 DEM46:DEN46 DOI46:DOJ46 DYE46:DYF46 EIA46:EIB46 ERW46:ERX46 FBS46:FBT46 FLO46:FLP46 FVK46:FVL46 GFG46:GFH46 GPC46:GPD46 GYY46:GYZ46 HIU46:HIV46 HSQ46:HSR46 ICM46:ICN46 IMI46:IMJ46 IWE46:IWF46 JGA46:JGB46 JPW46:JPX46 JZS46:JZT46 KJO46:KJP46 KTK46:KTL46 LDG46:LDH46 LNC46:LND46 LWY46:LWZ46 MGU46:MGV46 MQQ46:MQR46 NAM46:NAN46 NKI46:NKJ46 NUE46:NUF46 OEA46:OEB46 ONW46:ONX46 OXS46:OXT46 PHO46:PHP46 PRK46:PRL46 QBG46:QBH46 QLC46:QLD46 QUY46:QUZ46 REU46:REV46 ROQ46:ROR46 RYM46:RYN46 SII46:SIJ46 SSE46:SSF46 TCA46:TCB46 TLW46:TLX46 TVS46:TVT46 UFO46:UFP46 UPK46:UPL46 UZG46:UZH46 VJC46:VJD46 VSY46:VSZ46 WCU46:WCV46 WMQ46:WMR46 WWM46:WWN46 AE65582:AF65582 KA65582:KB65582 TW65582:TX65582 ADS65582:ADT65582 ANO65582:ANP65582 AXK65582:AXL65582 BHG65582:BHH65582 BRC65582:BRD65582 CAY65582:CAZ65582 CKU65582:CKV65582 CUQ65582:CUR65582 DEM65582:DEN65582 DOI65582:DOJ65582 DYE65582:DYF65582 EIA65582:EIB65582 ERW65582:ERX65582 FBS65582:FBT65582 FLO65582:FLP65582 FVK65582:FVL65582 GFG65582:GFH65582 GPC65582:GPD65582 GYY65582:GYZ65582 HIU65582:HIV65582 HSQ65582:HSR65582 ICM65582:ICN65582 IMI65582:IMJ65582 IWE65582:IWF65582 JGA65582:JGB65582 JPW65582:JPX65582 JZS65582:JZT65582 KJO65582:KJP65582 KTK65582:KTL65582 LDG65582:LDH65582 LNC65582:LND65582 LWY65582:LWZ65582 MGU65582:MGV65582 MQQ65582:MQR65582 NAM65582:NAN65582 NKI65582:NKJ65582 NUE65582:NUF65582 OEA65582:OEB65582 ONW65582:ONX65582 OXS65582:OXT65582 PHO65582:PHP65582 PRK65582:PRL65582 QBG65582:QBH65582 QLC65582:QLD65582 QUY65582:QUZ65582 REU65582:REV65582 ROQ65582:ROR65582 RYM65582:RYN65582 SII65582:SIJ65582 SSE65582:SSF65582 TCA65582:TCB65582 TLW65582:TLX65582 TVS65582:TVT65582 UFO65582:UFP65582 UPK65582:UPL65582 UZG65582:UZH65582 VJC65582:VJD65582 VSY65582:VSZ65582 WCU65582:WCV65582 WMQ65582:WMR65582 WWM65582:WWN65582 AE131118:AF131118 KA131118:KB131118 TW131118:TX131118 ADS131118:ADT131118 ANO131118:ANP131118 AXK131118:AXL131118 BHG131118:BHH131118 BRC131118:BRD131118 CAY131118:CAZ131118 CKU131118:CKV131118 CUQ131118:CUR131118 DEM131118:DEN131118 DOI131118:DOJ131118 DYE131118:DYF131118 EIA131118:EIB131118 ERW131118:ERX131118 FBS131118:FBT131118 FLO131118:FLP131118 FVK131118:FVL131118 GFG131118:GFH131118 GPC131118:GPD131118 GYY131118:GYZ131118 HIU131118:HIV131118 HSQ131118:HSR131118 ICM131118:ICN131118 IMI131118:IMJ131118 IWE131118:IWF131118 JGA131118:JGB131118 JPW131118:JPX131118 JZS131118:JZT131118 KJO131118:KJP131118 KTK131118:KTL131118 LDG131118:LDH131118 LNC131118:LND131118 LWY131118:LWZ131118 MGU131118:MGV131118 MQQ131118:MQR131118 NAM131118:NAN131118 NKI131118:NKJ131118 NUE131118:NUF131118 OEA131118:OEB131118 ONW131118:ONX131118 OXS131118:OXT131118 PHO131118:PHP131118 PRK131118:PRL131118 QBG131118:QBH131118 QLC131118:QLD131118 QUY131118:QUZ131118 REU131118:REV131118 ROQ131118:ROR131118 RYM131118:RYN131118 SII131118:SIJ131118 SSE131118:SSF131118 TCA131118:TCB131118 TLW131118:TLX131118 TVS131118:TVT131118 UFO131118:UFP131118 UPK131118:UPL131118 UZG131118:UZH131118 VJC131118:VJD131118 VSY131118:VSZ131118 WCU131118:WCV131118 WMQ131118:WMR131118 WWM131118:WWN131118 AE196654:AF196654 KA196654:KB196654 TW196654:TX196654 ADS196654:ADT196654 ANO196654:ANP196654 AXK196654:AXL196654 BHG196654:BHH196654 BRC196654:BRD196654 CAY196654:CAZ196654 CKU196654:CKV196654 CUQ196654:CUR196654 DEM196654:DEN196654 DOI196654:DOJ196654 DYE196654:DYF196654 EIA196654:EIB196654 ERW196654:ERX196654 FBS196654:FBT196654 FLO196654:FLP196654 FVK196654:FVL196654 GFG196654:GFH196654 GPC196654:GPD196654 GYY196654:GYZ196654 HIU196654:HIV196654 HSQ196654:HSR196654 ICM196654:ICN196654 IMI196654:IMJ196654 IWE196654:IWF196654 JGA196654:JGB196654 JPW196654:JPX196654 JZS196654:JZT196654 KJO196654:KJP196654 KTK196654:KTL196654 LDG196654:LDH196654 LNC196654:LND196654 LWY196654:LWZ196654 MGU196654:MGV196654 MQQ196654:MQR196654 NAM196654:NAN196654 NKI196654:NKJ196654 NUE196654:NUF196654 OEA196654:OEB196654 ONW196654:ONX196654 OXS196654:OXT196654 PHO196654:PHP196654 PRK196654:PRL196654 QBG196654:QBH196654 QLC196654:QLD196654 QUY196654:QUZ196654 REU196654:REV196654 ROQ196654:ROR196654 RYM196654:RYN196654 SII196654:SIJ196654 SSE196654:SSF196654 TCA196654:TCB196654 TLW196654:TLX196654 TVS196654:TVT196654 UFO196654:UFP196654 UPK196654:UPL196654 UZG196654:UZH196654 VJC196654:VJD196654 VSY196654:VSZ196654 WCU196654:WCV196654 WMQ196654:WMR196654 WWM196654:WWN196654 AE262190:AF262190 KA262190:KB262190 TW262190:TX262190 ADS262190:ADT262190 ANO262190:ANP262190 AXK262190:AXL262190 BHG262190:BHH262190 BRC262190:BRD262190 CAY262190:CAZ262190 CKU262190:CKV262190 CUQ262190:CUR262190 DEM262190:DEN262190 DOI262190:DOJ262190 DYE262190:DYF262190 EIA262190:EIB262190 ERW262190:ERX262190 FBS262190:FBT262190 FLO262190:FLP262190 FVK262190:FVL262190 GFG262190:GFH262190 GPC262190:GPD262190 GYY262190:GYZ262190 HIU262190:HIV262190 HSQ262190:HSR262190 ICM262190:ICN262190 IMI262190:IMJ262190 IWE262190:IWF262190 JGA262190:JGB262190 JPW262190:JPX262190 JZS262190:JZT262190 KJO262190:KJP262190 KTK262190:KTL262190 LDG262190:LDH262190 LNC262190:LND262190 LWY262190:LWZ262190 MGU262190:MGV262190 MQQ262190:MQR262190 NAM262190:NAN262190 NKI262190:NKJ262190 NUE262190:NUF262190 OEA262190:OEB262190 ONW262190:ONX262190 OXS262190:OXT262190 PHO262190:PHP262190 PRK262190:PRL262190 QBG262190:QBH262190 QLC262190:QLD262190 QUY262190:QUZ262190 REU262190:REV262190 ROQ262190:ROR262190 RYM262190:RYN262190 SII262190:SIJ262190 SSE262190:SSF262190 TCA262190:TCB262190 TLW262190:TLX262190 TVS262190:TVT262190 UFO262190:UFP262190 UPK262190:UPL262190 UZG262190:UZH262190 VJC262190:VJD262190 VSY262190:VSZ262190 WCU262190:WCV262190 WMQ262190:WMR262190 WWM262190:WWN262190 AE327726:AF327726 KA327726:KB327726 TW327726:TX327726 ADS327726:ADT327726 ANO327726:ANP327726 AXK327726:AXL327726 BHG327726:BHH327726 BRC327726:BRD327726 CAY327726:CAZ327726 CKU327726:CKV327726 CUQ327726:CUR327726 DEM327726:DEN327726 DOI327726:DOJ327726 DYE327726:DYF327726 EIA327726:EIB327726 ERW327726:ERX327726 FBS327726:FBT327726 FLO327726:FLP327726 FVK327726:FVL327726 GFG327726:GFH327726 GPC327726:GPD327726 GYY327726:GYZ327726 HIU327726:HIV327726 HSQ327726:HSR327726 ICM327726:ICN327726 IMI327726:IMJ327726 IWE327726:IWF327726 JGA327726:JGB327726 JPW327726:JPX327726 JZS327726:JZT327726 KJO327726:KJP327726 KTK327726:KTL327726 LDG327726:LDH327726 LNC327726:LND327726 LWY327726:LWZ327726 MGU327726:MGV327726 MQQ327726:MQR327726 NAM327726:NAN327726 NKI327726:NKJ327726 NUE327726:NUF327726 OEA327726:OEB327726 ONW327726:ONX327726 OXS327726:OXT327726 PHO327726:PHP327726 PRK327726:PRL327726 QBG327726:QBH327726 QLC327726:QLD327726 QUY327726:QUZ327726 REU327726:REV327726 ROQ327726:ROR327726 RYM327726:RYN327726 SII327726:SIJ327726 SSE327726:SSF327726 TCA327726:TCB327726 TLW327726:TLX327726 TVS327726:TVT327726 UFO327726:UFP327726 UPK327726:UPL327726 UZG327726:UZH327726 VJC327726:VJD327726 VSY327726:VSZ327726 WCU327726:WCV327726 WMQ327726:WMR327726 WWM327726:WWN327726 AE393262:AF393262 KA393262:KB393262 TW393262:TX393262 ADS393262:ADT393262 ANO393262:ANP393262 AXK393262:AXL393262 BHG393262:BHH393262 BRC393262:BRD393262 CAY393262:CAZ393262 CKU393262:CKV393262 CUQ393262:CUR393262 DEM393262:DEN393262 DOI393262:DOJ393262 DYE393262:DYF393262 EIA393262:EIB393262 ERW393262:ERX393262 FBS393262:FBT393262 FLO393262:FLP393262 FVK393262:FVL393262 GFG393262:GFH393262 GPC393262:GPD393262 GYY393262:GYZ393262 HIU393262:HIV393262 HSQ393262:HSR393262 ICM393262:ICN393262 IMI393262:IMJ393262 IWE393262:IWF393262 JGA393262:JGB393262 JPW393262:JPX393262 JZS393262:JZT393262 KJO393262:KJP393262 KTK393262:KTL393262 LDG393262:LDH393262 LNC393262:LND393262 LWY393262:LWZ393262 MGU393262:MGV393262 MQQ393262:MQR393262 NAM393262:NAN393262 NKI393262:NKJ393262 NUE393262:NUF393262 OEA393262:OEB393262 ONW393262:ONX393262 OXS393262:OXT393262 PHO393262:PHP393262 PRK393262:PRL393262 QBG393262:QBH393262 QLC393262:QLD393262 QUY393262:QUZ393262 REU393262:REV393262 ROQ393262:ROR393262 RYM393262:RYN393262 SII393262:SIJ393262 SSE393262:SSF393262 TCA393262:TCB393262 TLW393262:TLX393262 TVS393262:TVT393262 UFO393262:UFP393262 UPK393262:UPL393262 UZG393262:UZH393262 VJC393262:VJD393262 VSY393262:VSZ393262 WCU393262:WCV393262 WMQ393262:WMR393262 WWM393262:WWN393262 AE458798:AF458798 KA458798:KB458798 TW458798:TX458798 ADS458798:ADT458798 ANO458798:ANP458798 AXK458798:AXL458798 BHG458798:BHH458798 BRC458798:BRD458798 CAY458798:CAZ458798 CKU458798:CKV458798 CUQ458798:CUR458798 DEM458798:DEN458798 DOI458798:DOJ458798 DYE458798:DYF458798 EIA458798:EIB458798 ERW458798:ERX458798 FBS458798:FBT458798 FLO458798:FLP458798 FVK458798:FVL458798 GFG458798:GFH458798 GPC458798:GPD458798 GYY458798:GYZ458798 HIU458798:HIV458798 HSQ458798:HSR458798 ICM458798:ICN458798 IMI458798:IMJ458798 IWE458798:IWF458798 JGA458798:JGB458798 JPW458798:JPX458798 JZS458798:JZT458798 KJO458798:KJP458798 KTK458798:KTL458798 LDG458798:LDH458798 LNC458798:LND458798 LWY458798:LWZ458798 MGU458798:MGV458798 MQQ458798:MQR458798 NAM458798:NAN458798 NKI458798:NKJ458798 NUE458798:NUF458798 OEA458798:OEB458798 ONW458798:ONX458798 OXS458798:OXT458798 PHO458798:PHP458798 PRK458798:PRL458798 QBG458798:QBH458798 QLC458798:QLD458798 QUY458798:QUZ458798 REU458798:REV458798 ROQ458798:ROR458798 RYM458798:RYN458798 SII458798:SIJ458798 SSE458798:SSF458798 TCA458798:TCB458798 TLW458798:TLX458798 TVS458798:TVT458798 UFO458798:UFP458798 UPK458798:UPL458798 UZG458798:UZH458798 VJC458798:VJD458798 VSY458798:VSZ458798 WCU458798:WCV458798 WMQ458798:WMR458798 WWM458798:WWN458798 AE524334:AF524334 KA524334:KB524334 TW524334:TX524334 ADS524334:ADT524334 ANO524334:ANP524334 AXK524334:AXL524334 BHG524334:BHH524334 BRC524334:BRD524334 CAY524334:CAZ524334 CKU524334:CKV524334 CUQ524334:CUR524334 DEM524334:DEN524334 DOI524334:DOJ524334 DYE524334:DYF524334 EIA524334:EIB524334 ERW524334:ERX524334 FBS524334:FBT524334 FLO524334:FLP524334 FVK524334:FVL524334 GFG524334:GFH524334 GPC524334:GPD524334 GYY524334:GYZ524334 HIU524334:HIV524334 HSQ524334:HSR524334 ICM524334:ICN524334 IMI524334:IMJ524334 IWE524334:IWF524334 JGA524334:JGB524334 JPW524334:JPX524334 JZS524334:JZT524334 KJO524334:KJP524334 KTK524334:KTL524334 LDG524334:LDH524334 LNC524334:LND524334 LWY524334:LWZ524334 MGU524334:MGV524334 MQQ524334:MQR524334 NAM524334:NAN524334 NKI524334:NKJ524334 NUE524334:NUF524334 OEA524334:OEB524334 ONW524334:ONX524334 OXS524334:OXT524334 PHO524334:PHP524334 PRK524334:PRL524334 QBG524334:QBH524334 QLC524334:QLD524334 QUY524334:QUZ524334 REU524334:REV524334 ROQ524334:ROR524334 RYM524334:RYN524334 SII524334:SIJ524334 SSE524334:SSF524334 TCA524334:TCB524334 TLW524334:TLX524334 TVS524334:TVT524334 UFO524334:UFP524334 UPK524334:UPL524334 UZG524334:UZH524334 VJC524334:VJD524334 VSY524334:VSZ524334 WCU524334:WCV524334 WMQ524334:WMR524334 WWM524334:WWN524334 AE589870:AF589870 KA589870:KB589870 TW589870:TX589870 ADS589870:ADT589870 ANO589870:ANP589870 AXK589870:AXL589870 BHG589870:BHH589870 BRC589870:BRD589870 CAY589870:CAZ589870 CKU589870:CKV589870 CUQ589870:CUR589870 DEM589870:DEN589870 DOI589870:DOJ589870 DYE589870:DYF589870 EIA589870:EIB589870 ERW589870:ERX589870 FBS589870:FBT589870 FLO589870:FLP589870 FVK589870:FVL589870 GFG589870:GFH589870 GPC589870:GPD589870 GYY589870:GYZ589870 HIU589870:HIV589870 HSQ589870:HSR589870 ICM589870:ICN589870 IMI589870:IMJ589870 IWE589870:IWF589870 JGA589870:JGB589870 JPW589870:JPX589870 JZS589870:JZT589870 KJO589870:KJP589870 KTK589870:KTL589870 LDG589870:LDH589870 LNC589870:LND589870 LWY589870:LWZ589870 MGU589870:MGV589870 MQQ589870:MQR589870 NAM589870:NAN589870 NKI589870:NKJ589870 NUE589870:NUF589870 OEA589870:OEB589870 ONW589870:ONX589870 OXS589870:OXT589870 PHO589870:PHP589870 PRK589870:PRL589870 QBG589870:QBH589870 QLC589870:QLD589870 QUY589870:QUZ589870 REU589870:REV589870 ROQ589870:ROR589870 RYM589870:RYN589870 SII589870:SIJ589870 SSE589870:SSF589870 TCA589870:TCB589870 TLW589870:TLX589870 TVS589870:TVT589870 UFO589870:UFP589870 UPK589870:UPL589870 UZG589870:UZH589870 VJC589870:VJD589870 VSY589870:VSZ589870 WCU589870:WCV589870 WMQ589870:WMR589870 WWM589870:WWN589870 AE655406:AF655406 KA655406:KB655406 TW655406:TX655406 ADS655406:ADT655406 ANO655406:ANP655406 AXK655406:AXL655406 BHG655406:BHH655406 BRC655406:BRD655406 CAY655406:CAZ655406 CKU655406:CKV655406 CUQ655406:CUR655406 DEM655406:DEN655406 DOI655406:DOJ655406 DYE655406:DYF655406 EIA655406:EIB655406 ERW655406:ERX655406 FBS655406:FBT655406 FLO655406:FLP655406 FVK655406:FVL655406 GFG655406:GFH655406 GPC655406:GPD655406 GYY655406:GYZ655406 HIU655406:HIV655406 HSQ655406:HSR655406 ICM655406:ICN655406 IMI655406:IMJ655406 IWE655406:IWF655406 JGA655406:JGB655406 JPW655406:JPX655406 JZS655406:JZT655406 KJO655406:KJP655406 KTK655406:KTL655406 LDG655406:LDH655406 LNC655406:LND655406 LWY655406:LWZ655406 MGU655406:MGV655406 MQQ655406:MQR655406 NAM655406:NAN655406 NKI655406:NKJ655406 NUE655406:NUF655406 OEA655406:OEB655406 ONW655406:ONX655406 OXS655406:OXT655406 PHO655406:PHP655406 PRK655406:PRL655406 QBG655406:QBH655406 QLC655406:QLD655406 QUY655406:QUZ655406 REU655406:REV655406 ROQ655406:ROR655406 RYM655406:RYN655406 SII655406:SIJ655406 SSE655406:SSF655406 TCA655406:TCB655406 TLW655406:TLX655406 TVS655406:TVT655406 UFO655406:UFP655406 UPK655406:UPL655406 UZG655406:UZH655406 VJC655406:VJD655406 VSY655406:VSZ655406 WCU655406:WCV655406 WMQ655406:WMR655406 WWM655406:WWN655406 AE720942:AF720942 KA720942:KB720942 TW720942:TX720942 ADS720942:ADT720942 ANO720942:ANP720942 AXK720942:AXL720942 BHG720942:BHH720942 BRC720942:BRD720942 CAY720942:CAZ720942 CKU720942:CKV720942 CUQ720942:CUR720942 DEM720942:DEN720942 DOI720942:DOJ720942 DYE720942:DYF720942 EIA720942:EIB720942 ERW720942:ERX720942 FBS720942:FBT720942 FLO720942:FLP720942 FVK720942:FVL720942 GFG720942:GFH720942 GPC720942:GPD720942 GYY720942:GYZ720942 HIU720942:HIV720942 HSQ720942:HSR720942 ICM720942:ICN720942 IMI720942:IMJ720942 IWE720942:IWF720942 JGA720942:JGB720942 JPW720942:JPX720942 JZS720942:JZT720942 KJO720942:KJP720942 KTK720942:KTL720942 LDG720942:LDH720942 LNC720942:LND720942 LWY720942:LWZ720942 MGU720942:MGV720942 MQQ720942:MQR720942 NAM720942:NAN720942 NKI720942:NKJ720942 NUE720942:NUF720942 OEA720942:OEB720942 ONW720942:ONX720942 OXS720942:OXT720942 PHO720942:PHP720942 PRK720942:PRL720942 QBG720942:QBH720942 QLC720942:QLD720942 QUY720942:QUZ720942 REU720942:REV720942 ROQ720942:ROR720942 RYM720942:RYN720942 SII720942:SIJ720942 SSE720942:SSF720942 TCA720942:TCB720942 TLW720942:TLX720942 TVS720942:TVT720942 UFO720942:UFP720942 UPK720942:UPL720942 UZG720942:UZH720942 VJC720942:VJD720942 VSY720942:VSZ720942 WCU720942:WCV720942 WMQ720942:WMR720942 WWM720942:WWN720942 AE786478:AF786478 KA786478:KB786478 TW786478:TX786478 ADS786478:ADT786478 ANO786478:ANP786478 AXK786478:AXL786478 BHG786478:BHH786478 BRC786478:BRD786478 CAY786478:CAZ786478 CKU786478:CKV786478 CUQ786478:CUR786478 DEM786478:DEN786478 DOI786478:DOJ786478 DYE786478:DYF786478 EIA786478:EIB786478 ERW786478:ERX786478 FBS786478:FBT786478 FLO786478:FLP786478 FVK786478:FVL786478 GFG786478:GFH786478 GPC786478:GPD786478 GYY786478:GYZ786478 HIU786478:HIV786478 HSQ786478:HSR786478 ICM786478:ICN786478 IMI786478:IMJ786478 IWE786478:IWF786478 JGA786478:JGB786478 JPW786478:JPX786478 JZS786478:JZT786478 KJO786478:KJP786478 KTK786478:KTL786478 LDG786478:LDH786478 LNC786478:LND786478 LWY786478:LWZ786478 MGU786478:MGV786478 MQQ786478:MQR786478 NAM786478:NAN786478 NKI786478:NKJ786478 NUE786478:NUF786478 OEA786478:OEB786478 ONW786478:ONX786478 OXS786478:OXT786478 PHO786478:PHP786478 PRK786478:PRL786478 QBG786478:QBH786478 QLC786478:QLD786478 QUY786478:QUZ786478 REU786478:REV786478 ROQ786478:ROR786478 RYM786478:RYN786478 SII786478:SIJ786478 SSE786478:SSF786478 TCA786478:TCB786478 TLW786478:TLX786478 TVS786478:TVT786478 UFO786478:UFP786478 UPK786478:UPL786478 UZG786478:UZH786478 VJC786478:VJD786478 VSY786478:VSZ786478 WCU786478:WCV786478 WMQ786478:WMR786478 WWM786478:WWN786478 AE852014:AF852014 KA852014:KB852014 TW852014:TX852014 ADS852014:ADT852014 ANO852014:ANP852014 AXK852014:AXL852014 BHG852014:BHH852014 BRC852014:BRD852014 CAY852014:CAZ852014 CKU852014:CKV852014 CUQ852014:CUR852014 DEM852014:DEN852014 DOI852014:DOJ852014 DYE852014:DYF852014 EIA852014:EIB852014 ERW852014:ERX852014 FBS852014:FBT852014 FLO852014:FLP852014 FVK852014:FVL852014 GFG852014:GFH852014 GPC852014:GPD852014 GYY852014:GYZ852014 HIU852014:HIV852014 HSQ852014:HSR852014 ICM852014:ICN852014 IMI852014:IMJ852014 IWE852014:IWF852014 JGA852014:JGB852014 JPW852014:JPX852014 JZS852014:JZT852014 KJO852014:KJP852014 KTK852014:KTL852014 LDG852014:LDH852014 LNC852014:LND852014 LWY852014:LWZ852014 MGU852014:MGV852014 MQQ852014:MQR852014 NAM852014:NAN852014 NKI852014:NKJ852014 NUE852014:NUF852014 OEA852014:OEB852014 ONW852014:ONX852014 OXS852014:OXT852014 PHO852014:PHP852014 PRK852014:PRL852014 QBG852014:QBH852014 QLC852014:QLD852014 QUY852014:QUZ852014 REU852014:REV852014 ROQ852014:ROR852014 RYM852014:RYN852014 SII852014:SIJ852014 SSE852014:SSF852014 TCA852014:TCB852014 TLW852014:TLX852014 TVS852014:TVT852014 UFO852014:UFP852014 UPK852014:UPL852014 UZG852014:UZH852014 VJC852014:VJD852014 VSY852014:VSZ852014 WCU852014:WCV852014 WMQ852014:WMR852014 WWM852014:WWN852014 AE917550:AF917550 KA917550:KB917550 TW917550:TX917550 ADS917550:ADT917550 ANO917550:ANP917550 AXK917550:AXL917550 BHG917550:BHH917550 BRC917550:BRD917550 CAY917550:CAZ917550 CKU917550:CKV917550 CUQ917550:CUR917550 DEM917550:DEN917550 DOI917550:DOJ917550 DYE917550:DYF917550 EIA917550:EIB917550 ERW917550:ERX917550 FBS917550:FBT917550 FLO917550:FLP917550 FVK917550:FVL917550 GFG917550:GFH917550 GPC917550:GPD917550 GYY917550:GYZ917550 HIU917550:HIV917550 HSQ917550:HSR917550 ICM917550:ICN917550 IMI917550:IMJ917550 IWE917550:IWF917550 JGA917550:JGB917550 JPW917550:JPX917550 JZS917550:JZT917550 KJO917550:KJP917550 KTK917550:KTL917550 LDG917550:LDH917550 LNC917550:LND917550 LWY917550:LWZ917550 MGU917550:MGV917550 MQQ917550:MQR917550 NAM917550:NAN917550 NKI917550:NKJ917550 NUE917550:NUF917550 OEA917550:OEB917550 ONW917550:ONX917550 OXS917550:OXT917550 PHO917550:PHP917550 PRK917550:PRL917550 QBG917550:QBH917550 QLC917550:QLD917550 QUY917550:QUZ917550 REU917550:REV917550 ROQ917550:ROR917550 RYM917550:RYN917550 SII917550:SIJ917550 SSE917550:SSF917550 TCA917550:TCB917550 TLW917550:TLX917550 TVS917550:TVT917550 UFO917550:UFP917550 UPK917550:UPL917550 UZG917550:UZH917550 VJC917550:VJD917550 VSY917550:VSZ917550 WCU917550:WCV917550 WMQ917550:WMR917550 WWM917550:WWN917550 AE983086:AF983086 KA983086:KB983086 TW983086:TX983086 ADS983086:ADT983086 ANO983086:ANP983086 AXK983086:AXL983086 BHG983086:BHH983086 BRC983086:BRD983086 CAY983086:CAZ983086 CKU983086:CKV983086 CUQ983086:CUR983086 DEM983086:DEN983086 DOI983086:DOJ983086 DYE983086:DYF983086 EIA983086:EIB983086 ERW983086:ERX983086 FBS983086:FBT983086 FLO983086:FLP983086 FVK983086:FVL983086 GFG983086:GFH983086 GPC983086:GPD983086 GYY983086:GYZ983086 HIU983086:HIV983086 HSQ983086:HSR983086 ICM983086:ICN983086 IMI983086:IMJ983086 IWE983086:IWF983086 JGA983086:JGB983086 JPW983086:JPX983086 JZS983086:JZT983086 KJO983086:KJP983086 KTK983086:KTL983086 LDG983086:LDH983086 LNC983086:LND983086 LWY983086:LWZ983086 MGU983086:MGV983086 MQQ983086:MQR983086 NAM983086:NAN983086 NKI983086:NKJ983086 NUE983086:NUF983086 OEA983086:OEB983086 ONW983086:ONX983086 OXS983086:OXT983086 PHO983086:PHP983086 PRK983086:PRL983086 QBG983086:QBH983086 QLC983086:QLD983086 QUY983086:QUZ983086 REU983086:REV983086 ROQ983086:ROR983086 RYM983086:RYN983086 SII983086:SIJ983086 SSE983086:SSF983086 TCA983086:TCB983086 TLW983086:TLX983086 TVS983086:TVT983086 UFO983086:UFP983086 UPK983086:UPL983086 UZG983086:UZH983086 VJC983086:VJD983086 VSY983086:VSZ983086 WCU983086:WCV983086 WMQ983086:WMR983086" xr:uid="{00000000-0002-0000-0200-000000000000}">
      <formula1>5</formula1>
    </dataValidation>
    <dataValidation allowBlank="1" showInputMessage="1" showErrorMessage="1" prompt="Enter number of miles to the nearest tenth." sqref="L10:L27" xr:uid="{00000000-0002-0000-0200-000001000000}"/>
    <dataValidation allowBlank="1" showInputMessage="1" showErrorMessage="1" prompt="If an expense covers multiple people: list the name(s), title(s),  organization(s) &amp; the general business purpose. Be sure to identify the expense you're referencing in the &quot;Additional Notes&quot; section to the right." sqref="B50:N55" xr:uid="{00000000-0002-0000-0200-000002000000}"/>
    <dataValidation allowBlank="1" showInputMessage="1" showErrorMessage="1" prompt="Must type in the Account # you want to use at the bottom of this column. For example, for Office Supplies, type 73021." sqref="N35:N44 M39:M44" xr:uid="{00000000-0002-0000-0200-000003000000}"/>
    <dataValidation type="textLength" operator="equal" allowBlank="1" showInputMessage="1" showErrorMessage="1" errorTitle="Must be 5 digits long" error="Account numbers are 5 digits long, i.e. 74032" prompt="Enter the 5-digit Account#, i.e. 74046 for Promotional Items. For Travel Advance initial REQUEST, enter 14630." sqref="L46:N46" xr:uid="{00000000-0002-0000-0200-000004000000}">
      <formula1>5</formula1>
    </dataValidation>
  </dataValidations>
  <printOptions horizontalCentered="1"/>
  <pageMargins left="0" right="0" top="0" bottom="0" header="0.3" footer="0.3"/>
  <pageSetup scale="63" orientation="landscape" r:id="rId1"/>
  <headerFooter>
    <oddFooter>&amp;L&amp;8Bryant University Expense / Reimbursement Detail</oddFooter>
  </headerFooter>
  <extLst>
    <ext xmlns:x14="http://schemas.microsoft.com/office/spreadsheetml/2009/9/main" uri="{CCE6A557-97BC-4b89-ADB6-D9C93CAAB3DF}">
      <x14:dataValidations xmlns:xm="http://schemas.microsoft.com/office/excel/2006/main" xWindow="144" yWindow="498" count="2">
        <x14:dataValidation type="list" allowBlank="1" showInputMessage="1" showErrorMessage="1" error="You must select the location from the drop down." prompt="Please select the location from the dropdown menu." xr:uid="{00000000-0002-0000-0200-000005000000}">
          <x14:formula1>
            <xm:f>Misc!$A$2:$A$15</xm:f>
          </x14:formula1>
          <xm:sqref>C10:C27</xm:sqref>
        </x14:dataValidation>
        <x14:dataValidation type="list" allowBlank="1" showInputMessage="1" showErrorMessage="1" error="You must select the location from the drop down." prompt="Please select the location from the dropdown menu._x000a_" xr:uid="{00000000-0002-0000-0200-000006000000}">
          <x14:formula1>
            <xm:f>Misc!$A$2:$A$15</xm:f>
          </x14:formula1>
          <xm:sqref>C35:C44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Q42"/>
  <sheetViews>
    <sheetView workbookViewId="0">
      <selection sqref="A1:O1"/>
    </sheetView>
  </sheetViews>
  <sheetFormatPr defaultColWidth="0" defaultRowHeight="15" customHeight="1" zeroHeight="1"/>
  <cols>
    <col min="1" max="1" width="7.7109375" customWidth="1"/>
    <col min="2" max="2" width="5.42578125" customWidth="1"/>
    <col min="3" max="3" width="1.7109375" customWidth="1"/>
    <col min="4" max="4" width="21.140625" customWidth="1"/>
    <col min="5" max="5" width="1.7109375" customWidth="1"/>
    <col min="6" max="6" width="16.85546875" customWidth="1"/>
    <col min="7" max="7" width="5.28515625" customWidth="1"/>
    <col min="8" max="8" width="8.140625" customWidth="1"/>
    <col min="9" max="9" width="2" customWidth="1"/>
    <col min="10" max="10" width="2.140625" customWidth="1"/>
    <col min="11" max="11" width="16.140625" customWidth="1"/>
    <col min="12" max="12" width="2.7109375" customWidth="1"/>
    <col min="13" max="13" width="6.28515625" customWidth="1"/>
    <col min="14" max="14" width="2.140625" customWidth="1"/>
    <col min="15" max="15" width="6.5703125" customWidth="1"/>
    <col min="16" max="16" width="1.28515625" style="175" customWidth="1"/>
    <col min="17" max="17" width="0" hidden="1" customWidth="1"/>
    <col min="18" max="16384" width="9.140625" hidden="1"/>
  </cols>
  <sheetData>
    <row r="1" spans="1:15" ht="30" customHeight="1">
      <c r="A1" s="537" t="s">
        <v>0</v>
      </c>
      <c r="B1" s="538"/>
      <c r="C1" s="538"/>
      <c r="D1" s="538"/>
      <c r="E1" s="538"/>
      <c r="F1" s="538"/>
      <c r="G1" s="538"/>
      <c r="H1" s="538"/>
      <c r="I1" s="538"/>
      <c r="J1" s="538"/>
      <c r="K1" s="538"/>
      <c r="L1" s="538"/>
      <c r="M1" s="538"/>
      <c r="N1" s="538"/>
      <c r="O1" s="539"/>
    </row>
    <row r="2" spans="1:15" ht="24" customHeight="1">
      <c r="A2" s="540" t="s">
        <v>171</v>
      </c>
      <c r="B2" s="541"/>
      <c r="C2" s="541"/>
      <c r="D2" s="541"/>
      <c r="E2" s="541"/>
      <c r="F2" s="541"/>
      <c r="G2" s="541"/>
      <c r="H2" s="541"/>
      <c r="I2" s="541"/>
      <c r="J2" s="541"/>
      <c r="K2" s="541"/>
      <c r="L2" s="541"/>
      <c r="M2" s="541"/>
      <c r="N2" s="541"/>
      <c r="O2" s="542"/>
    </row>
    <row r="3" spans="1:15" ht="6" customHeight="1">
      <c r="A3" s="231"/>
      <c r="B3" s="199"/>
      <c r="C3" s="199"/>
      <c r="D3" s="199"/>
      <c r="E3" s="199"/>
      <c r="F3" s="199"/>
      <c r="G3" s="199"/>
      <c r="H3" s="199"/>
      <c r="I3" s="199"/>
      <c r="J3" s="199"/>
      <c r="K3" s="199"/>
      <c r="L3" s="199"/>
      <c r="M3" s="199"/>
      <c r="N3" s="199"/>
      <c r="O3" s="232"/>
    </row>
    <row r="4" spans="1:15" ht="15.75" customHeight="1">
      <c r="A4" s="543"/>
      <c r="B4" s="544"/>
      <c r="C4" s="544"/>
      <c r="D4" s="544"/>
      <c r="E4" s="544"/>
      <c r="F4" s="544"/>
      <c r="G4" s="544"/>
      <c r="H4" s="544"/>
      <c r="I4" s="544"/>
      <c r="J4" s="544"/>
      <c r="K4" s="544"/>
      <c r="L4" s="544"/>
      <c r="M4" s="544"/>
      <c r="N4" s="544"/>
      <c r="O4" s="545"/>
    </row>
    <row r="5" spans="1:15" ht="15.75">
      <c r="A5" s="233" t="s">
        <v>172</v>
      </c>
      <c r="B5" s="557"/>
      <c r="C5" s="557"/>
      <c r="D5" s="557"/>
      <c r="E5" s="557"/>
      <c r="F5" s="557"/>
      <c r="G5" s="229" t="s">
        <v>245</v>
      </c>
      <c r="H5" s="220"/>
      <c r="I5" s="546"/>
      <c r="J5" s="546"/>
      <c r="K5" s="546"/>
      <c r="L5" s="546"/>
      <c r="M5" s="546"/>
      <c r="N5" s="546"/>
      <c r="O5" s="547"/>
    </row>
    <row r="6" spans="1:15" ht="15.75" customHeight="1">
      <c r="A6" s="548" t="s">
        <v>173</v>
      </c>
      <c r="B6" s="544"/>
      <c r="C6" s="544"/>
      <c r="D6" s="544"/>
      <c r="E6" s="544"/>
      <c r="F6" s="544"/>
      <c r="G6" s="544"/>
      <c r="H6" s="544"/>
      <c r="I6" s="544"/>
      <c r="J6" s="544"/>
      <c r="K6" s="544"/>
      <c r="L6" s="544"/>
      <c r="M6" s="544"/>
      <c r="N6" s="544"/>
      <c r="O6" s="545"/>
    </row>
    <row r="7" spans="1:15" ht="15.75" customHeight="1">
      <c r="A7" s="233" t="s">
        <v>174</v>
      </c>
      <c r="B7" s="220"/>
      <c r="C7" s="546"/>
      <c r="D7" s="546"/>
      <c r="E7" s="546"/>
      <c r="F7" s="546"/>
      <c r="G7" s="229" t="s">
        <v>175</v>
      </c>
      <c r="H7" s="220"/>
      <c r="I7" s="229"/>
      <c r="J7" s="558"/>
      <c r="K7" s="558"/>
      <c r="L7" s="558"/>
      <c r="M7" s="558"/>
      <c r="N7" s="558"/>
      <c r="O7" s="559"/>
    </row>
    <row r="8" spans="1:15" ht="11.25" customHeight="1">
      <c r="A8" s="233"/>
      <c r="B8" s="220"/>
      <c r="C8" s="569" t="s">
        <v>93</v>
      </c>
      <c r="D8" s="569"/>
      <c r="E8" s="569" t="s">
        <v>92</v>
      </c>
      <c r="F8" s="569"/>
      <c r="G8" s="229"/>
      <c r="H8" s="220"/>
      <c r="I8" s="229"/>
      <c r="J8" s="279"/>
      <c r="K8" s="279"/>
      <c r="L8" s="279"/>
      <c r="M8" s="279"/>
      <c r="N8" s="279"/>
      <c r="O8" s="280"/>
    </row>
    <row r="9" spans="1:15" ht="15.75" customHeight="1">
      <c r="A9" s="239"/>
      <c r="B9" s="544"/>
      <c r="C9" s="544"/>
      <c r="D9" s="544"/>
      <c r="E9" s="544"/>
      <c r="F9" s="544"/>
      <c r="G9" s="544"/>
      <c r="H9" s="544"/>
      <c r="I9" s="544"/>
      <c r="J9" s="544"/>
      <c r="K9" s="544"/>
      <c r="L9" s="544"/>
      <c r="M9" s="544"/>
      <c r="N9" s="544"/>
      <c r="O9" s="545"/>
    </row>
    <row r="10" spans="1:15" ht="4.5" customHeight="1">
      <c r="A10" s="263"/>
      <c r="B10" s="264"/>
      <c r="C10" s="264"/>
      <c r="D10" s="264"/>
      <c r="E10" s="264"/>
      <c r="F10" s="264"/>
      <c r="G10" s="264"/>
      <c r="H10" s="264"/>
      <c r="I10" s="264"/>
      <c r="J10" s="264"/>
      <c r="K10" s="264"/>
      <c r="L10" s="264"/>
      <c r="M10" s="264"/>
      <c r="N10" s="264"/>
      <c r="O10" s="265"/>
    </row>
    <row r="11" spans="1:15" ht="15.75">
      <c r="A11" s="549" t="s">
        <v>173</v>
      </c>
      <c r="B11" s="550"/>
      <c r="C11" s="550"/>
      <c r="D11" s="550"/>
      <c r="E11" s="550"/>
      <c r="F11" s="550"/>
      <c r="G11" s="550"/>
      <c r="H11" s="550"/>
      <c r="I11" s="550"/>
      <c r="J11" s="550"/>
      <c r="K11" s="550"/>
      <c r="L11" s="550"/>
      <c r="M11" s="550"/>
      <c r="N11" s="550"/>
      <c r="O11" s="551"/>
    </row>
    <row r="12" spans="1:15" ht="15.75" customHeight="1">
      <c r="A12" s="562" t="s">
        <v>176</v>
      </c>
      <c r="B12" s="553"/>
      <c r="C12" s="234"/>
      <c r="D12" s="563" t="s">
        <v>177</v>
      </c>
      <c r="E12" s="563"/>
      <c r="F12" s="563"/>
      <c r="G12" s="563"/>
      <c r="H12" s="563"/>
      <c r="I12" s="234"/>
      <c r="J12" s="234"/>
      <c r="K12" s="552" t="s">
        <v>178</v>
      </c>
      <c r="L12" s="234"/>
      <c r="M12" s="553" t="s">
        <v>224</v>
      </c>
      <c r="N12" s="553"/>
      <c r="O12" s="554"/>
    </row>
    <row r="13" spans="1:15" ht="15.75">
      <c r="A13" s="562"/>
      <c r="B13" s="553"/>
      <c r="C13" s="234"/>
      <c r="D13" s="563"/>
      <c r="E13" s="563"/>
      <c r="F13" s="563"/>
      <c r="G13" s="563"/>
      <c r="H13" s="563"/>
      <c r="I13" s="234"/>
      <c r="J13" s="234"/>
      <c r="K13" s="552"/>
      <c r="L13" s="234"/>
      <c r="M13" s="553"/>
      <c r="N13" s="553"/>
      <c r="O13" s="554"/>
    </row>
    <row r="14" spans="1:15" ht="15.75">
      <c r="A14" s="555"/>
      <c r="B14" s="556"/>
      <c r="C14" s="556"/>
      <c r="D14" s="556"/>
      <c r="E14" s="556"/>
      <c r="F14" s="556"/>
      <c r="G14" s="556"/>
      <c r="H14" s="556"/>
      <c r="I14" s="556"/>
      <c r="J14" s="556"/>
      <c r="K14" s="556"/>
      <c r="L14" s="234"/>
      <c r="M14" s="230" t="s">
        <v>179</v>
      </c>
      <c r="N14" s="230"/>
      <c r="O14" s="235" t="s">
        <v>180</v>
      </c>
    </row>
    <row r="15" spans="1:15" ht="16.5" customHeight="1">
      <c r="A15" s="560"/>
      <c r="B15" s="561"/>
      <c r="C15" s="220"/>
      <c r="D15" s="564"/>
      <c r="E15" s="564"/>
      <c r="F15" s="564"/>
      <c r="G15" s="564"/>
      <c r="H15" s="564"/>
      <c r="I15" s="564"/>
      <c r="J15" s="220"/>
      <c r="K15" s="275"/>
      <c r="L15" s="220"/>
      <c r="M15" s="276"/>
      <c r="N15" s="220"/>
      <c r="O15" s="277"/>
    </row>
    <row r="16" spans="1:15" ht="16.5" customHeight="1">
      <c r="A16" s="560"/>
      <c r="B16" s="561"/>
      <c r="C16" s="220"/>
      <c r="D16" s="564"/>
      <c r="E16" s="564"/>
      <c r="F16" s="564"/>
      <c r="G16" s="564"/>
      <c r="H16" s="564"/>
      <c r="I16" s="564"/>
      <c r="J16" s="220"/>
      <c r="K16" s="275"/>
      <c r="L16" s="220"/>
      <c r="M16" s="276"/>
      <c r="N16" s="220"/>
      <c r="O16" s="277"/>
    </row>
    <row r="17" spans="1:15" ht="16.5" customHeight="1">
      <c r="A17" s="560"/>
      <c r="B17" s="561"/>
      <c r="C17" s="220"/>
      <c r="D17" s="564"/>
      <c r="E17" s="564"/>
      <c r="F17" s="564"/>
      <c r="G17" s="564"/>
      <c r="H17" s="564"/>
      <c r="I17" s="564"/>
      <c r="J17" s="220"/>
      <c r="K17" s="275"/>
      <c r="L17" s="220"/>
      <c r="M17" s="276"/>
      <c r="N17" s="220"/>
      <c r="O17" s="277"/>
    </row>
    <row r="18" spans="1:15" ht="16.5" customHeight="1">
      <c r="A18" s="560"/>
      <c r="B18" s="561"/>
      <c r="C18" s="220"/>
      <c r="D18" s="564"/>
      <c r="E18" s="564"/>
      <c r="F18" s="564"/>
      <c r="G18" s="564"/>
      <c r="H18" s="564"/>
      <c r="I18" s="564"/>
      <c r="J18" s="220"/>
      <c r="K18" s="275"/>
      <c r="L18" s="220"/>
      <c r="M18" s="276"/>
      <c r="N18" s="220"/>
      <c r="O18" s="277"/>
    </row>
    <row r="19" spans="1:15" ht="16.5" customHeight="1">
      <c r="A19" s="560"/>
      <c r="B19" s="561"/>
      <c r="C19" s="220"/>
      <c r="D19" s="564"/>
      <c r="E19" s="564"/>
      <c r="F19" s="564"/>
      <c r="G19" s="564"/>
      <c r="H19" s="564"/>
      <c r="I19" s="564"/>
      <c r="J19" s="220"/>
      <c r="K19" s="275"/>
      <c r="L19" s="220"/>
      <c r="M19" s="276"/>
      <c r="N19" s="220"/>
      <c r="O19" s="277"/>
    </row>
    <row r="20" spans="1:15" ht="16.5" customHeight="1">
      <c r="A20" s="560"/>
      <c r="B20" s="561"/>
      <c r="C20" s="220"/>
      <c r="D20" s="564"/>
      <c r="E20" s="564"/>
      <c r="F20" s="564"/>
      <c r="G20" s="564"/>
      <c r="H20" s="564"/>
      <c r="I20" s="564"/>
      <c r="J20" s="220"/>
      <c r="K20" s="275"/>
      <c r="L20" s="220"/>
      <c r="M20" s="276"/>
      <c r="N20" s="220"/>
      <c r="O20" s="277"/>
    </row>
    <row r="21" spans="1:15" ht="16.5" customHeight="1">
      <c r="A21" s="560"/>
      <c r="B21" s="561"/>
      <c r="C21" s="220"/>
      <c r="D21" s="564"/>
      <c r="E21" s="564"/>
      <c r="F21" s="564"/>
      <c r="G21" s="564"/>
      <c r="H21" s="564"/>
      <c r="I21" s="564"/>
      <c r="J21" s="220"/>
      <c r="K21" s="275"/>
      <c r="L21" s="220"/>
      <c r="M21" s="276"/>
      <c r="N21" s="220"/>
      <c r="O21" s="277"/>
    </row>
    <row r="22" spans="1:15" ht="16.5" customHeight="1">
      <c r="A22" s="560"/>
      <c r="B22" s="561"/>
      <c r="C22" s="220"/>
      <c r="D22" s="564"/>
      <c r="E22" s="564"/>
      <c r="F22" s="564"/>
      <c r="G22" s="564"/>
      <c r="H22" s="564"/>
      <c r="I22" s="564"/>
      <c r="J22" s="220"/>
      <c r="K22" s="275"/>
      <c r="L22" s="220"/>
      <c r="M22" s="276"/>
      <c r="N22" s="220"/>
      <c r="O22" s="277"/>
    </row>
    <row r="23" spans="1:15" ht="16.5" customHeight="1">
      <c r="A23" s="560"/>
      <c r="B23" s="561"/>
      <c r="C23" s="220"/>
      <c r="D23" s="564"/>
      <c r="E23" s="564"/>
      <c r="F23" s="564"/>
      <c r="G23" s="564"/>
      <c r="H23" s="564"/>
      <c r="I23" s="564"/>
      <c r="J23" s="220"/>
      <c r="K23" s="275"/>
      <c r="L23" s="220"/>
      <c r="M23" s="276"/>
      <c r="N23" s="220"/>
      <c r="O23" s="277"/>
    </row>
    <row r="24" spans="1:15" ht="16.5" customHeight="1">
      <c r="A24" s="560"/>
      <c r="B24" s="561"/>
      <c r="C24" s="220"/>
      <c r="D24" s="564"/>
      <c r="E24" s="564"/>
      <c r="F24" s="564"/>
      <c r="G24" s="564"/>
      <c r="H24" s="564"/>
      <c r="I24" s="564"/>
      <c r="J24" s="220"/>
      <c r="K24" s="275"/>
      <c r="L24" s="220"/>
      <c r="M24" s="276"/>
      <c r="N24" s="220"/>
      <c r="O24" s="277"/>
    </row>
    <row r="25" spans="1:15" ht="16.5" customHeight="1">
      <c r="A25" s="560"/>
      <c r="B25" s="561"/>
      <c r="C25" s="220"/>
      <c r="D25" s="564"/>
      <c r="E25" s="564"/>
      <c r="F25" s="564"/>
      <c r="G25" s="564"/>
      <c r="H25" s="564"/>
      <c r="I25" s="564"/>
      <c r="J25" s="220"/>
      <c r="K25" s="275"/>
      <c r="L25" s="220"/>
      <c r="M25" s="276"/>
      <c r="N25" s="220"/>
      <c r="O25" s="277"/>
    </row>
    <row r="26" spans="1:15" ht="16.5" customHeight="1">
      <c r="A26" s="560"/>
      <c r="B26" s="561"/>
      <c r="C26" s="220"/>
      <c r="D26" s="564"/>
      <c r="E26" s="564"/>
      <c r="F26" s="564"/>
      <c r="G26" s="564"/>
      <c r="H26" s="564"/>
      <c r="I26" s="564"/>
      <c r="J26" s="220"/>
      <c r="K26" s="275"/>
      <c r="L26" s="220"/>
      <c r="M26" s="276"/>
      <c r="N26" s="220"/>
      <c r="O26" s="277"/>
    </row>
    <row r="27" spans="1:15" ht="16.5" customHeight="1">
      <c r="A27" s="560"/>
      <c r="B27" s="561"/>
      <c r="C27" s="220"/>
      <c r="D27" s="564"/>
      <c r="E27" s="564"/>
      <c r="F27" s="564"/>
      <c r="G27" s="564"/>
      <c r="H27" s="564"/>
      <c r="I27" s="564"/>
      <c r="J27" s="220"/>
      <c r="K27" s="275"/>
      <c r="L27" s="220"/>
      <c r="M27" s="276"/>
      <c r="N27" s="220"/>
      <c r="O27" s="277"/>
    </row>
    <row r="28" spans="1:15" ht="16.5" customHeight="1">
      <c r="A28" s="560"/>
      <c r="B28" s="561"/>
      <c r="C28" s="220"/>
      <c r="D28" s="564"/>
      <c r="E28" s="564"/>
      <c r="F28" s="564"/>
      <c r="G28" s="564"/>
      <c r="H28" s="564"/>
      <c r="I28" s="564"/>
      <c r="J28" s="220"/>
      <c r="K28" s="275"/>
      <c r="L28" s="220"/>
      <c r="M28" s="276"/>
      <c r="N28" s="220"/>
      <c r="O28" s="277"/>
    </row>
    <row r="29" spans="1:15" ht="9.75" customHeight="1">
      <c r="A29" s="266"/>
      <c r="B29" s="267"/>
      <c r="C29" s="220"/>
      <c r="D29" s="220"/>
      <c r="E29" s="220"/>
      <c r="F29" s="220"/>
      <c r="G29" s="220"/>
      <c r="H29" s="220"/>
      <c r="I29" s="220"/>
      <c r="J29" s="220"/>
      <c r="K29" s="268"/>
      <c r="L29" s="220"/>
      <c r="M29" s="269"/>
      <c r="N29" s="220"/>
      <c r="O29" s="270"/>
    </row>
    <row r="30" spans="1:15" ht="15" customHeight="1">
      <c r="A30" s="570" t="s">
        <v>181</v>
      </c>
      <c r="B30" s="571"/>
      <c r="C30" s="571"/>
      <c r="D30" s="571"/>
      <c r="E30" s="571"/>
      <c r="F30" s="571"/>
      <c r="G30" s="571"/>
      <c r="H30" s="571"/>
      <c r="I30" s="571"/>
      <c r="J30" s="571"/>
      <c r="K30" s="571"/>
      <c r="L30" s="571"/>
      <c r="M30" s="571"/>
      <c r="N30" s="571"/>
      <c r="O30" s="572"/>
    </row>
    <row r="31" spans="1:15" ht="15" customHeight="1">
      <c r="A31" s="570"/>
      <c r="B31" s="571"/>
      <c r="C31" s="571"/>
      <c r="D31" s="571"/>
      <c r="E31" s="571"/>
      <c r="F31" s="571"/>
      <c r="G31" s="571"/>
      <c r="H31" s="571"/>
      <c r="I31" s="571"/>
      <c r="J31" s="571"/>
      <c r="K31" s="571"/>
      <c r="L31" s="571"/>
      <c r="M31" s="571"/>
      <c r="N31" s="571"/>
      <c r="O31" s="572"/>
    </row>
    <row r="32" spans="1:15">
      <c r="A32" s="570"/>
      <c r="B32" s="571"/>
      <c r="C32" s="571"/>
      <c r="D32" s="571"/>
      <c r="E32" s="571"/>
      <c r="F32" s="571"/>
      <c r="G32" s="571"/>
      <c r="H32" s="571"/>
      <c r="I32" s="571"/>
      <c r="J32" s="571"/>
      <c r="K32" s="571"/>
      <c r="L32" s="571"/>
      <c r="M32" s="571"/>
      <c r="N32" s="571"/>
      <c r="O32" s="572"/>
    </row>
    <row r="33" spans="1:15" ht="6.75" customHeight="1">
      <c r="A33" s="236"/>
      <c r="B33" s="237"/>
      <c r="C33" s="237"/>
      <c r="D33" s="237"/>
      <c r="E33" s="237"/>
      <c r="F33" s="237"/>
      <c r="G33" s="237"/>
      <c r="H33" s="237"/>
      <c r="I33" s="237"/>
      <c r="J33" s="237"/>
      <c r="K33" s="237"/>
      <c r="L33" s="237"/>
      <c r="M33" s="237"/>
      <c r="N33" s="237"/>
      <c r="O33" s="238"/>
    </row>
    <row r="34" spans="1:15" ht="15" customHeight="1">
      <c r="A34" s="573" t="s">
        <v>182</v>
      </c>
      <c r="B34" s="574"/>
      <c r="C34" s="574"/>
      <c r="D34" s="574"/>
      <c r="E34" s="574"/>
      <c r="F34" s="574"/>
      <c r="G34" s="574"/>
      <c r="H34" s="574"/>
      <c r="I34" s="574"/>
      <c r="J34" s="574"/>
      <c r="K34" s="574"/>
      <c r="L34" s="574"/>
      <c r="M34" s="574"/>
      <c r="N34" s="574"/>
      <c r="O34" s="575"/>
    </row>
    <row r="35" spans="1:15">
      <c r="A35" s="573"/>
      <c r="B35" s="574"/>
      <c r="C35" s="574"/>
      <c r="D35" s="574"/>
      <c r="E35" s="574"/>
      <c r="F35" s="574"/>
      <c r="G35" s="574"/>
      <c r="H35" s="574"/>
      <c r="I35" s="574"/>
      <c r="J35" s="574"/>
      <c r="K35" s="574"/>
      <c r="L35" s="574"/>
      <c r="M35" s="574"/>
      <c r="N35" s="574"/>
      <c r="O35" s="575"/>
    </row>
    <row r="36" spans="1:15">
      <c r="A36" s="573"/>
      <c r="B36" s="574"/>
      <c r="C36" s="574"/>
      <c r="D36" s="574"/>
      <c r="E36" s="574"/>
      <c r="F36" s="574"/>
      <c r="G36" s="574"/>
      <c r="H36" s="574"/>
      <c r="I36" s="574"/>
      <c r="J36" s="574"/>
      <c r="K36" s="574"/>
      <c r="L36" s="574"/>
      <c r="M36" s="574"/>
      <c r="N36" s="574"/>
      <c r="O36" s="575"/>
    </row>
    <row r="37" spans="1:15" ht="27" customHeight="1">
      <c r="A37" s="565"/>
      <c r="B37" s="566"/>
      <c r="C37" s="566"/>
      <c r="D37" s="566"/>
      <c r="E37" s="220"/>
      <c r="F37" s="278"/>
      <c r="G37" s="220"/>
      <c r="H37" s="566"/>
      <c r="I37" s="566"/>
      <c r="J37" s="566"/>
      <c r="K37" s="566"/>
      <c r="L37" s="220"/>
      <c r="M37" s="567"/>
      <c r="N37" s="567"/>
      <c r="O37" s="568"/>
    </row>
    <row r="38" spans="1:15" ht="17.25" customHeight="1">
      <c r="A38" s="239" t="s">
        <v>183</v>
      </c>
      <c r="B38" s="220"/>
      <c r="C38" s="220"/>
      <c r="D38" s="220"/>
      <c r="E38" s="220"/>
      <c r="F38" s="220" t="s">
        <v>32</v>
      </c>
      <c r="G38" s="220"/>
      <c r="H38" s="220" t="s">
        <v>184</v>
      </c>
      <c r="I38" s="220"/>
      <c r="J38" s="220"/>
      <c r="K38" s="220"/>
      <c r="L38" s="220"/>
      <c r="M38" s="220" t="s">
        <v>185</v>
      </c>
      <c r="N38" s="271"/>
      <c r="O38" s="240"/>
    </row>
    <row r="39" spans="1:15" ht="15.75" thickBot="1">
      <c r="A39" s="272"/>
      <c r="B39" s="273"/>
      <c r="C39" s="273"/>
      <c r="D39" s="273"/>
      <c r="E39" s="273"/>
      <c r="F39" s="273"/>
      <c r="G39" s="273"/>
      <c r="H39" s="273"/>
      <c r="I39" s="273"/>
      <c r="J39" s="273"/>
      <c r="K39" s="273"/>
      <c r="L39" s="273"/>
      <c r="M39" s="273"/>
      <c r="N39" s="273"/>
      <c r="O39" s="274"/>
    </row>
    <row r="40" spans="1:15" s="175" customFormat="1" ht="7.5" customHeight="1"/>
    <row r="42" spans="1:15" ht="15" hidden="1" customHeight="1">
      <c r="A42" s="175"/>
      <c r="B42" s="175"/>
      <c r="C42" s="175"/>
      <c r="D42" s="175"/>
      <c r="E42" s="175"/>
      <c r="F42" s="175"/>
      <c r="G42" s="175"/>
      <c r="H42" s="175"/>
      <c r="I42" s="175"/>
      <c r="J42" s="175"/>
      <c r="K42" s="175"/>
      <c r="L42" s="175"/>
      <c r="M42" s="175"/>
      <c r="N42" s="175"/>
      <c r="O42" s="175"/>
    </row>
  </sheetData>
  <mergeCells count="51">
    <mergeCell ref="A37:D37"/>
    <mergeCell ref="H37:K37"/>
    <mergeCell ref="M37:O37"/>
    <mergeCell ref="C7:D7"/>
    <mergeCell ref="E7:F7"/>
    <mergeCell ref="C8:D8"/>
    <mergeCell ref="E8:F8"/>
    <mergeCell ref="D26:I26"/>
    <mergeCell ref="D27:I27"/>
    <mergeCell ref="D28:I28"/>
    <mergeCell ref="A30:O32"/>
    <mergeCell ref="A34:O36"/>
    <mergeCell ref="D15:I15"/>
    <mergeCell ref="D16:I16"/>
    <mergeCell ref="D17:I17"/>
    <mergeCell ref="D18:I18"/>
    <mergeCell ref="D19:I19"/>
    <mergeCell ref="A26:B26"/>
    <mergeCell ref="A21:B21"/>
    <mergeCell ref="A22:B22"/>
    <mergeCell ref="A23:B23"/>
    <mergeCell ref="D20:I20"/>
    <mergeCell ref="D21:I21"/>
    <mergeCell ref="D22:I22"/>
    <mergeCell ref="D23:I23"/>
    <mergeCell ref="D24:I24"/>
    <mergeCell ref="D25:I25"/>
    <mergeCell ref="A27:B27"/>
    <mergeCell ref="A28:B28"/>
    <mergeCell ref="A24:B24"/>
    <mergeCell ref="A25:B25"/>
    <mergeCell ref="A18:B18"/>
    <mergeCell ref="A19:B19"/>
    <mergeCell ref="A20:B20"/>
    <mergeCell ref="A17:B17"/>
    <mergeCell ref="A15:B15"/>
    <mergeCell ref="A16:B16"/>
    <mergeCell ref="A12:B13"/>
    <mergeCell ref="D12:H13"/>
    <mergeCell ref="A11:O11"/>
    <mergeCell ref="K12:K13"/>
    <mergeCell ref="M12:O13"/>
    <mergeCell ref="A14:K14"/>
    <mergeCell ref="B5:F5"/>
    <mergeCell ref="J7:O7"/>
    <mergeCell ref="B9:O9"/>
    <mergeCell ref="A1:O1"/>
    <mergeCell ref="A2:O2"/>
    <mergeCell ref="A4:O4"/>
    <mergeCell ref="I5:O5"/>
    <mergeCell ref="A6:O6"/>
  </mergeCells>
  <dataValidations count="4">
    <dataValidation allowBlank="1" showInputMessage="1" showErrorMessage="1" error="Please enter date only as mm/dd/yy." prompt="Please enter the date of missing expense. Date should be entered as mm/dd/yy. " sqref="A15:B28" xr:uid="{00000000-0002-0000-0300-000000000000}"/>
    <dataValidation allowBlank="1" showInputMessage="1" showErrorMessage="1" prompt="Please enter destination location (Region)." sqref="J8:O8" xr:uid="{00000000-0002-0000-0300-000001000000}"/>
    <dataValidation allowBlank="1" showInputMessage="1" showErrorMessage="1" error="Please enter a description." prompt="Please enter a detailed description, include the business name if possible." sqref="D15:I28" xr:uid="{00000000-0002-0000-0300-000002000000}"/>
    <dataValidation allowBlank="1" showInputMessage="1" showErrorMessage="1" error="You must enter an amount." prompt="Please enter the amount of expense in USD only." sqref="K15:K28" xr:uid="{00000000-0002-0000-0300-000003000000}"/>
  </dataValidations>
  <printOptions horizontalCentered="1"/>
  <pageMargins left="0.1" right="0.1" top="0.25" bottom="0.25" header="0.3" footer="0.3"/>
  <pageSetup scale="9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Please select from the dropdown menu." xr:uid="{00000000-0002-0000-0300-000004000000}">
          <x14:formula1>
            <xm:f>Misc!$D$5:$D$6</xm:f>
          </x14:formula1>
          <xm:sqref>M15:M28 O15:O28</xm:sqref>
        </x14:dataValidation>
        <x14:dataValidation type="list" allowBlank="1" showInputMessage="1" showErrorMessage="1" prompt="Please select from the dropdown menu." xr:uid="{00000000-0002-0000-0300-000005000000}">
          <x14:formula1>
            <xm:f>'H:\2014-2015 Expense Reports\[9.30.14 AA Expense report vm.xlsx]Misc'!#REF!</xm:f>
          </x14:formula1>
          <xm:sqref>M29 O29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7030A0"/>
  </sheetPr>
  <dimension ref="A1:G63"/>
  <sheetViews>
    <sheetView workbookViewId="0"/>
  </sheetViews>
  <sheetFormatPr defaultColWidth="0" defaultRowHeight="15" zeroHeight="1"/>
  <cols>
    <col min="1" max="1" width="1.5703125" style="175" customWidth="1"/>
    <col min="2" max="2" width="37.28515625" style="175" customWidth="1"/>
    <col min="3" max="3" width="9.7109375" style="175" customWidth="1"/>
    <col min="4" max="4" width="1" customWidth="1"/>
    <col min="5" max="5" width="37.28515625" style="175" customWidth="1"/>
    <col min="6" max="6" width="13.28515625" style="175" customWidth="1"/>
    <col min="7" max="7" width="1.28515625" style="175" customWidth="1"/>
    <col min="8" max="16384" width="13.28515625" hidden="1"/>
  </cols>
  <sheetData>
    <row r="1" spans="2:6" ht="6" customHeight="1" thickBot="1"/>
    <row r="2" spans="2:6" ht="38.25" customHeight="1">
      <c r="B2" s="576" t="s">
        <v>104</v>
      </c>
      <c r="C2" s="577"/>
      <c r="D2" s="577"/>
      <c r="E2" s="577"/>
      <c r="F2" s="578"/>
    </row>
    <row r="3" spans="2:6" ht="39.75" customHeight="1" thickBot="1">
      <c r="B3" s="579" t="s">
        <v>403</v>
      </c>
      <c r="C3" s="580"/>
      <c r="D3" s="580"/>
      <c r="E3" s="580"/>
      <c r="F3" s="581"/>
    </row>
    <row r="4" spans="2:6">
      <c r="B4" s="180"/>
      <c r="C4" s="181"/>
      <c r="D4" s="118"/>
      <c r="E4" s="181"/>
      <c r="F4" s="187"/>
    </row>
    <row r="5" spans="2:6">
      <c r="B5" s="182" t="s">
        <v>84</v>
      </c>
      <c r="C5" s="183">
        <v>990001</v>
      </c>
      <c r="D5" s="119"/>
      <c r="E5" s="183" t="s">
        <v>99</v>
      </c>
      <c r="F5" s="188">
        <v>990006</v>
      </c>
    </row>
    <row r="6" spans="2:6">
      <c r="B6" s="184"/>
      <c r="D6" s="119"/>
      <c r="E6" s="189" t="s">
        <v>100</v>
      </c>
      <c r="F6" s="190"/>
    </row>
    <row r="7" spans="2:6">
      <c r="B7" s="182" t="s">
        <v>98</v>
      </c>
      <c r="C7" s="183">
        <v>990002</v>
      </c>
      <c r="D7" s="119"/>
      <c r="E7" s="189" t="s">
        <v>377</v>
      </c>
      <c r="F7" s="190"/>
    </row>
    <row r="8" spans="2:6" ht="15" customHeight="1">
      <c r="B8" s="582" t="s">
        <v>374</v>
      </c>
      <c r="D8" s="119"/>
      <c r="E8" s="307"/>
      <c r="F8" s="190"/>
    </row>
    <row r="9" spans="2:6">
      <c r="B9" s="583"/>
      <c r="D9" s="119"/>
      <c r="E9" s="307"/>
      <c r="F9" s="190"/>
    </row>
    <row r="10" spans="2:6">
      <c r="B10" s="583"/>
      <c r="D10" s="119"/>
      <c r="E10" s="183" t="s">
        <v>101</v>
      </c>
      <c r="F10" s="188">
        <v>990007</v>
      </c>
    </row>
    <row r="11" spans="2:6">
      <c r="B11" s="583"/>
      <c r="D11" s="119"/>
      <c r="E11" s="584" t="s">
        <v>370</v>
      </c>
      <c r="F11" s="190"/>
    </row>
    <row r="12" spans="2:6">
      <c r="B12" s="583"/>
      <c r="D12" s="119"/>
      <c r="E12" s="585"/>
      <c r="F12" s="190"/>
    </row>
    <row r="13" spans="2:6">
      <c r="B13" s="583"/>
      <c r="D13" s="119"/>
      <c r="E13" s="585"/>
      <c r="F13" s="190"/>
    </row>
    <row r="14" spans="2:6">
      <c r="B14" s="583"/>
      <c r="D14" s="119"/>
      <c r="E14" s="585"/>
      <c r="F14" s="190"/>
    </row>
    <row r="15" spans="2:6">
      <c r="B15" s="583"/>
      <c r="D15" s="119"/>
      <c r="E15" s="189"/>
      <c r="F15" s="190"/>
    </row>
    <row r="16" spans="2:6">
      <c r="B16" s="305"/>
      <c r="D16" s="119"/>
      <c r="E16" s="189"/>
      <c r="F16" s="190"/>
    </row>
    <row r="17" spans="2:6">
      <c r="B17" s="305"/>
      <c r="D17" s="119"/>
      <c r="E17" s="183" t="s">
        <v>89</v>
      </c>
      <c r="F17" s="188">
        <v>990008</v>
      </c>
    </row>
    <row r="18" spans="2:6">
      <c r="B18" s="182" t="s">
        <v>102</v>
      </c>
      <c r="C18" s="183">
        <v>990003</v>
      </c>
      <c r="D18" s="119"/>
      <c r="E18" s="584" t="s">
        <v>371</v>
      </c>
      <c r="F18" s="190"/>
    </row>
    <row r="19" spans="2:6" ht="15" customHeight="1">
      <c r="B19" s="582" t="s">
        <v>368</v>
      </c>
      <c r="D19" s="119"/>
      <c r="E19" s="585"/>
      <c r="F19" s="190"/>
    </row>
    <row r="20" spans="2:6" ht="15" customHeight="1">
      <c r="B20" s="583"/>
      <c r="D20" s="119"/>
      <c r="E20" s="585"/>
      <c r="F20" s="190"/>
    </row>
    <row r="21" spans="2:6">
      <c r="B21" s="583"/>
      <c r="D21" s="119"/>
      <c r="E21" s="189"/>
      <c r="F21" s="190"/>
    </row>
    <row r="22" spans="2:6">
      <c r="B22" s="583"/>
      <c r="D22" s="119"/>
      <c r="E22" s="189"/>
      <c r="F22" s="190"/>
    </row>
    <row r="23" spans="2:6">
      <c r="B23" s="583"/>
      <c r="D23" s="119"/>
      <c r="E23" s="183" t="s">
        <v>90</v>
      </c>
      <c r="F23" s="188">
        <v>990009</v>
      </c>
    </row>
    <row r="24" spans="2:6">
      <c r="B24" s="583"/>
      <c r="D24" s="119"/>
      <c r="E24" s="584" t="s">
        <v>372</v>
      </c>
      <c r="F24" s="190"/>
    </row>
    <row r="25" spans="2:6">
      <c r="B25" s="583"/>
      <c r="D25" s="119"/>
      <c r="E25" s="585"/>
      <c r="F25" s="190"/>
    </row>
    <row r="26" spans="2:6">
      <c r="B26" s="583"/>
      <c r="D26" s="119"/>
      <c r="E26" s="585"/>
      <c r="F26" s="190"/>
    </row>
    <row r="27" spans="2:6">
      <c r="B27" s="305"/>
      <c r="D27" s="119"/>
      <c r="E27" s="189"/>
      <c r="F27" s="190"/>
    </row>
    <row r="28" spans="2:6">
      <c r="B28" s="305"/>
      <c r="D28" s="119"/>
      <c r="E28" s="183" t="s">
        <v>91</v>
      </c>
      <c r="F28" s="188">
        <v>990010</v>
      </c>
    </row>
    <row r="29" spans="2:6" ht="15" customHeight="1">
      <c r="B29" s="182" t="s">
        <v>103</v>
      </c>
      <c r="C29" s="183">
        <v>990004</v>
      </c>
      <c r="D29" s="119"/>
      <c r="E29" s="584" t="s">
        <v>373</v>
      </c>
      <c r="F29" s="190"/>
    </row>
    <row r="30" spans="2:6" ht="14.25" customHeight="1">
      <c r="B30" s="582" t="s">
        <v>375</v>
      </c>
      <c r="D30" s="119"/>
      <c r="E30" s="585"/>
      <c r="F30" s="190"/>
    </row>
    <row r="31" spans="2:6">
      <c r="B31" s="583"/>
      <c r="D31" s="119"/>
      <c r="E31" s="585"/>
      <c r="F31" s="190"/>
    </row>
    <row r="32" spans="2:6">
      <c r="B32" s="583"/>
      <c r="D32" s="119"/>
      <c r="E32" s="585"/>
      <c r="F32" s="190"/>
    </row>
    <row r="33" spans="2:6" ht="15" customHeight="1">
      <c r="B33" s="583"/>
      <c r="D33" s="119"/>
      <c r="E33" s="585"/>
      <c r="F33" s="190"/>
    </row>
    <row r="34" spans="2:6">
      <c r="B34" s="583"/>
      <c r="D34" s="119"/>
      <c r="E34" s="585"/>
      <c r="F34" s="190"/>
    </row>
    <row r="35" spans="2:6">
      <c r="B35" s="583"/>
      <c r="D35" s="119"/>
      <c r="E35" s="585"/>
      <c r="F35" s="190"/>
    </row>
    <row r="36" spans="2:6">
      <c r="B36" s="583"/>
      <c r="D36" s="119"/>
      <c r="E36" s="585"/>
      <c r="F36" s="190"/>
    </row>
    <row r="37" spans="2:6">
      <c r="B37" s="583"/>
      <c r="D37" s="119"/>
      <c r="E37" s="585"/>
      <c r="F37" s="190"/>
    </row>
    <row r="38" spans="2:6">
      <c r="B38" s="583"/>
      <c r="D38" s="119"/>
      <c r="E38" s="585"/>
      <c r="F38" s="190"/>
    </row>
    <row r="39" spans="2:6">
      <c r="B39" s="583"/>
      <c r="D39" s="119"/>
      <c r="E39" s="585"/>
      <c r="F39" s="190"/>
    </row>
    <row r="40" spans="2:6">
      <c r="B40" s="583"/>
      <c r="D40" s="119"/>
      <c r="E40" s="585"/>
      <c r="F40" s="190"/>
    </row>
    <row r="41" spans="2:6">
      <c r="B41" s="305"/>
      <c r="D41" s="119"/>
      <c r="E41" s="306"/>
      <c r="F41" s="190"/>
    </row>
    <row r="42" spans="2:6">
      <c r="B42" s="305"/>
      <c r="D42" s="119"/>
      <c r="E42" s="189"/>
      <c r="F42" s="190"/>
    </row>
    <row r="43" spans="2:6" ht="15.75" thickBot="1">
      <c r="B43" s="182" t="s">
        <v>97</v>
      </c>
      <c r="C43" s="183">
        <v>990005</v>
      </c>
      <c r="D43" s="119"/>
      <c r="E43" s="189"/>
      <c r="F43" s="190"/>
    </row>
    <row r="44" spans="2:6" ht="15" customHeight="1">
      <c r="B44" s="582" t="s">
        <v>369</v>
      </c>
      <c r="D44" s="119"/>
      <c r="E44" s="299" t="s">
        <v>378</v>
      </c>
      <c r="F44" s="187"/>
    </row>
    <row r="45" spans="2:6">
      <c r="B45" s="583"/>
      <c r="D45" s="119"/>
      <c r="E45" s="300" t="s">
        <v>352</v>
      </c>
      <c r="F45" s="190"/>
    </row>
    <row r="46" spans="2:6">
      <c r="B46" s="583"/>
      <c r="D46" s="119"/>
      <c r="E46" s="300" t="s">
        <v>376</v>
      </c>
      <c r="F46" s="190"/>
    </row>
    <row r="47" spans="2:6">
      <c r="B47" s="583"/>
      <c r="D47" s="119"/>
      <c r="E47" s="300" t="s">
        <v>348</v>
      </c>
      <c r="F47" s="190"/>
    </row>
    <row r="48" spans="2:6">
      <c r="B48" s="583"/>
      <c r="D48" s="119"/>
      <c r="E48" s="300" t="s">
        <v>349</v>
      </c>
      <c r="F48" s="190"/>
    </row>
    <row r="49" spans="2:6">
      <c r="B49" s="305"/>
      <c r="D49" s="119"/>
      <c r="E49" s="300" t="s">
        <v>350</v>
      </c>
      <c r="F49" s="190"/>
    </row>
    <row r="50" spans="2:6" ht="15.75" thickBot="1">
      <c r="B50" s="185"/>
      <c r="C50" s="186"/>
      <c r="D50" s="120"/>
      <c r="E50" s="301" t="s">
        <v>351</v>
      </c>
      <c r="F50" s="191"/>
    </row>
    <row r="51" spans="2:6"/>
    <row r="52" spans="2:6"/>
    <row r="53" spans="2:6"/>
    <row r="54" spans="2:6"/>
    <row r="55" spans="2:6"/>
    <row r="56" spans="2:6"/>
    <row r="57" spans="2:6"/>
    <row r="58" spans="2:6"/>
    <row r="59" spans="2:6"/>
    <row r="60" spans="2:6"/>
    <row r="61" spans="2:6"/>
    <row r="62" spans="2:6"/>
    <row r="63" spans="2:6"/>
  </sheetData>
  <sheetProtection formatCells="0" formatColumns="0" formatRows="0" insertColumns="0" insertRows="0" insertHyperlinks="0" deleteColumns="0" deleteRows="0" sort="0" autoFilter="0" pivotTables="0"/>
  <mergeCells count="10">
    <mergeCell ref="B44:B48"/>
    <mergeCell ref="E11:E14"/>
    <mergeCell ref="E18:E20"/>
    <mergeCell ref="E24:E26"/>
    <mergeCell ref="E29:E40"/>
    <mergeCell ref="B2:F2"/>
    <mergeCell ref="B3:F3"/>
    <mergeCell ref="B8:B15"/>
    <mergeCell ref="B19:B26"/>
    <mergeCell ref="B30:B40"/>
  </mergeCells>
  <printOptions horizontalCentered="1"/>
  <pageMargins left="0.1" right="0.1" top="0.25" bottom="0.25" header="0.3" footer="0.3"/>
  <pageSetup scale="95" orientation="portrait" r:id="rId1"/>
  <headerFooter>
    <oddFooter>&amp;L&amp;8AP Country Codes&amp;R&amp;8Rev. 9-12-14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382FE-5194-4AD4-B05C-5889390EFDF8}">
  <sheetPr>
    <tabColor rgb="FF7030A0"/>
    <pageSetUpPr fitToPage="1"/>
  </sheetPr>
  <dimension ref="A1:D35"/>
  <sheetViews>
    <sheetView workbookViewId="0">
      <selection activeCell="C9" sqref="C9"/>
    </sheetView>
  </sheetViews>
  <sheetFormatPr defaultRowHeight="15"/>
  <cols>
    <col min="1" max="1" width="3.140625" customWidth="1"/>
    <col min="2" max="2" width="111.7109375" style="309" customWidth="1"/>
  </cols>
  <sheetData>
    <row r="1" spans="1:4">
      <c r="A1" s="175"/>
      <c r="B1" s="311" t="s">
        <v>399</v>
      </c>
      <c r="C1" s="175"/>
      <c r="D1" s="175"/>
    </row>
    <row r="2" spans="1:4">
      <c r="A2" s="175"/>
      <c r="B2" s="243"/>
      <c r="C2" s="175"/>
      <c r="D2" s="175"/>
    </row>
    <row r="3" spans="1:4">
      <c r="A3" s="175"/>
      <c r="B3" s="317"/>
      <c r="C3" s="175"/>
      <c r="D3" s="175"/>
    </row>
    <row r="4" spans="1:4">
      <c r="A4" s="175"/>
      <c r="B4" s="312" t="s">
        <v>397</v>
      </c>
      <c r="C4" s="175"/>
      <c r="D4" s="175"/>
    </row>
    <row r="5" spans="1:4">
      <c r="A5" s="175"/>
      <c r="B5" s="318" t="s">
        <v>398</v>
      </c>
      <c r="C5" s="175"/>
      <c r="D5" s="175"/>
    </row>
    <row r="6" spans="1:4">
      <c r="A6" s="175"/>
      <c r="B6" s="243"/>
      <c r="C6" s="310"/>
      <c r="D6" s="175"/>
    </row>
    <row r="7" spans="1:4" ht="45">
      <c r="A7" s="175"/>
      <c r="B7" s="209" t="s">
        <v>400</v>
      </c>
      <c r="C7" s="175"/>
      <c r="D7" s="175"/>
    </row>
    <row r="8" spans="1:4">
      <c r="A8" s="175"/>
      <c r="B8" s="313" t="s">
        <v>384</v>
      </c>
      <c r="C8" s="175"/>
      <c r="D8" s="175"/>
    </row>
    <row r="9" spans="1:4" ht="45">
      <c r="A9" s="175"/>
      <c r="B9" s="314" t="s">
        <v>383</v>
      </c>
      <c r="C9" s="175"/>
      <c r="D9" s="175"/>
    </row>
    <row r="10" spans="1:4">
      <c r="A10" s="175"/>
      <c r="B10" s="313" t="s">
        <v>385</v>
      </c>
      <c r="C10" s="175"/>
      <c r="D10" s="175"/>
    </row>
    <row r="11" spans="1:4" ht="30">
      <c r="A11" s="175"/>
      <c r="B11" s="313" t="s">
        <v>386</v>
      </c>
      <c r="C11" s="175"/>
      <c r="D11" s="175"/>
    </row>
    <row r="12" spans="1:4">
      <c r="A12" s="175"/>
      <c r="B12" s="313" t="s">
        <v>387</v>
      </c>
      <c r="C12" s="175"/>
      <c r="D12" s="175"/>
    </row>
    <row r="13" spans="1:4" ht="30">
      <c r="A13" s="175"/>
      <c r="B13" s="313" t="s">
        <v>388</v>
      </c>
      <c r="C13" s="175"/>
      <c r="D13" s="175"/>
    </row>
    <row r="14" spans="1:4">
      <c r="A14" s="175"/>
      <c r="B14" s="319"/>
      <c r="C14" s="175"/>
      <c r="D14" s="175"/>
    </row>
    <row r="15" spans="1:4">
      <c r="A15" s="175"/>
      <c r="B15" s="209"/>
      <c r="C15" s="175"/>
      <c r="D15" s="175"/>
    </row>
    <row r="16" spans="1:4">
      <c r="A16" s="175"/>
      <c r="B16" s="316" t="s">
        <v>381</v>
      </c>
      <c r="C16" s="175"/>
      <c r="D16" s="175"/>
    </row>
    <row r="17" spans="1:4">
      <c r="A17" s="175"/>
      <c r="B17" s="209"/>
      <c r="C17" s="175"/>
      <c r="D17" s="175"/>
    </row>
    <row r="18" spans="1:4">
      <c r="A18" s="175"/>
      <c r="B18" s="209" t="s">
        <v>401</v>
      </c>
      <c r="C18" s="175"/>
      <c r="D18" s="175"/>
    </row>
    <row r="19" spans="1:4">
      <c r="A19" s="175"/>
      <c r="B19" s="313" t="s">
        <v>389</v>
      </c>
      <c r="C19" s="175"/>
      <c r="D19" s="175"/>
    </row>
    <row r="20" spans="1:4">
      <c r="A20" s="175"/>
      <c r="B20" s="313" t="s">
        <v>390</v>
      </c>
      <c r="C20" s="175"/>
      <c r="D20" s="175"/>
    </row>
    <row r="21" spans="1:4">
      <c r="A21" s="175"/>
      <c r="B21" s="313" t="s">
        <v>391</v>
      </c>
      <c r="C21" s="175"/>
      <c r="D21" s="175"/>
    </row>
    <row r="22" spans="1:4">
      <c r="A22" s="175"/>
      <c r="B22" s="315" t="s">
        <v>392</v>
      </c>
      <c r="C22" s="175"/>
      <c r="D22" s="175"/>
    </row>
    <row r="23" spans="1:4">
      <c r="A23" s="175"/>
      <c r="B23" s="313" t="s">
        <v>393</v>
      </c>
      <c r="C23" s="175"/>
      <c r="D23" s="175"/>
    </row>
    <row r="24" spans="1:4">
      <c r="A24" s="175"/>
      <c r="B24" s="320"/>
      <c r="C24" s="175"/>
      <c r="D24" s="175"/>
    </row>
    <row r="25" spans="1:4">
      <c r="A25" s="175"/>
      <c r="B25" s="209"/>
      <c r="C25" s="175"/>
      <c r="D25" s="175"/>
    </row>
    <row r="26" spans="1:4" ht="45">
      <c r="A26" s="175"/>
      <c r="B26" s="209" t="s">
        <v>402</v>
      </c>
      <c r="C26" s="175"/>
      <c r="D26" s="175"/>
    </row>
    <row r="27" spans="1:4">
      <c r="A27" s="175"/>
      <c r="B27" s="313" t="s">
        <v>394</v>
      </c>
      <c r="C27" s="175"/>
      <c r="D27" s="175"/>
    </row>
    <row r="28" spans="1:4">
      <c r="A28" s="175"/>
      <c r="B28" s="313" t="s">
        <v>395</v>
      </c>
      <c r="C28" s="175"/>
      <c r="D28" s="175"/>
    </row>
    <row r="29" spans="1:4">
      <c r="A29" s="175"/>
      <c r="B29" s="313" t="s">
        <v>396</v>
      </c>
      <c r="C29" s="175"/>
      <c r="D29" s="175"/>
    </row>
    <row r="30" spans="1:4">
      <c r="A30" s="175"/>
      <c r="B30" s="243"/>
      <c r="C30" s="175"/>
      <c r="D30" s="175"/>
    </row>
    <row r="31" spans="1:4">
      <c r="A31" s="175"/>
      <c r="B31" s="243"/>
      <c r="C31" s="175"/>
      <c r="D31" s="175"/>
    </row>
    <row r="32" spans="1:4">
      <c r="A32" s="175"/>
      <c r="B32" s="243"/>
      <c r="C32" s="175"/>
      <c r="D32" s="175"/>
    </row>
    <row r="33" spans="1:4">
      <c r="A33" s="175"/>
      <c r="B33" s="243"/>
      <c r="C33" s="175"/>
      <c r="D33" s="175"/>
    </row>
    <row r="34" spans="1:4">
      <c r="A34" s="175"/>
      <c r="B34" s="243"/>
      <c r="C34" s="175"/>
      <c r="D34" s="175"/>
    </row>
    <row r="35" spans="1:4">
      <c r="A35" s="175"/>
      <c r="B35" s="243"/>
      <c r="C35" s="175"/>
      <c r="D35" s="175"/>
    </row>
  </sheetData>
  <pageMargins left="0.25" right="0.25" top="0.75" bottom="0.75" header="0.3" footer="0.3"/>
  <pageSetup scale="88"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70C0"/>
  </sheetPr>
  <dimension ref="A1:D46"/>
  <sheetViews>
    <sheetView workbookViewId="0"/>
  </sheetViews>
  <sheetFormatPr defaultColWidth="0" defaultRowHeight="15" zeroHeight="1"/>
  <cols>
    <col min="1" max="1" width="0.85546875" customWidth="1"/>
    <col min="2" max="2" width="11.42578125" customWidth="1"/>
    <col min="3" max="3" width="37.28515625" customWidth="1"/>
    <col min="4" max="4" width="0.85546875" customWidth="1"/>
    <col min="5" max="16384" width="9.140625" hidden="1"/>
  </cols>
  <sheetData>
    <row r="1" spans="1:4" ht="6" customHeight="1" thickBot="1">
      <c r="A1" s="175"/>
      <c r="B1" s="175"/>
      <c r="C1" s="175"/>
      <c r="D1" s="175"/>
    </row>
    <row r="2" spans="1:4" ht="31.5">
      <c r="A2" s="175"/>
      <c r="B2" s="176" t="s">
        <v>106</v>
      </c>
      <c r="C2" s="177" t="s">
        <v>107</v>
      </c>
      <c r="D2" s="175"/>
    </row>
    <row r="3" spans="1:4">
      <c r="A3" s="175"/>
      <c r="B3" s="297" t="s">
        <v>338</v>
      </c>
      <c r="C3" s="298" t="s">
        <v>339</v>
      </c>
      <c r="D3" s="175"/>
    </row>
    <row r="4" spans="1:4">
      <c r="A4" s="175"/>
      <c r="B4" s="297" t="s">
        <v>340</v>
      </c>
      <c r="C4" s="298" t="s">
        <v>341</v>
      </c>
      <c r="D4" s="175"/>
    </row>
    <row r="5" spans="1:4">
      <c r="A5" s="175"/>
      <c r="B5" s="297" t="s">
        <v>334</v>
      </c>
      <c r="C5" s="298" t="s">
        <v>335</v>
      </c>
      <c r="D5" s="175"/>
    </row>
    <row r="6" spans="1:4">
      <c r="A6" s="175"/>
      <c r="B6" s="297" t="s">
        <v>336</v>
      </c>
      <c r="C6" s="298" t="s">
        <v>337</v>
      </c>
      <c r="D6" s="175"/>
    </row>
    <row r="7" spans="1:4">
      <c r="A7" s="175"/>
      <c r="B7" s="178" t="s">
        <v>354</v>
      </c>
      <c r="C7" s="179" t="s">
        <v>357</v>
      </c>
      <c r="D7" s="175"/>
    </row>
    <row r="8" spans="1:4">
      <c r="A8" s="175"/>
      <c r="B8" s="178" t="s">
        <v>353</v>
      </c>
      <c r="C8" s="179" t="s">
        <v>356</v>
      </c>
      <c r="D8" s="175"/>
    </row>
    <row r="9" spans="1:4">
      <c r="A9" s="175"/>
      <c r="B9" s="178" t="s">
        <v>110</v>
      </c>
      <c r="C9" s="179" t="s">
        <v>111</v>
      </c>
      <c r="D9" s="175"/>
    </row>
    <row r="10" spans="1:4">
      <c r="A10" s="175"/>
      <c r="B10" s="178" t="s">
        <v>112</v>
      </c>
      <c r="C10" s="179" t="s">
        <v>113</v>
      </c>
      <c r="D10" s="175"/>
    </row>
    <row r="11" spans="1:4">
      <c r="A11" s="175"/>
      <c r="B11" s="178" t="s">
        <v>114</v>
      </c>
      <c r="C11" s="179" t="s">
        <v>115</v>
      </c>
      <c r="D11" s="175"/>
    </row>
    <row r="12" spans="1:4">
      <c r="A12" s="175"/>
      <c r="B12" s="178" t="s">
        <v>116</v>
      </c>
      <c r="C12" s="179" t="s">
        <v>117</v>
      </c>
      <c r="D12" s="175"/>
    </row>
    <row r="13" spans="1:4">
      <c r="A13" s="175"/>
      <c r="B13" s="178" t="s">
        <v>108</v>
      </c>
      <c r="C13" s="179" t="s">
        <v>109</v>
      </c>
      <c r="D13" s="175"/>
    </row>
    <row r="14" spans="1:4">
      <c r="A14" s="175"/>
      <c r="B14" s="178" t="s">
        <v>118</v>
      </c>
      <c r="C14" s="179" t="s">
        <v>119</v>
      </c>
      <c r="D14" s="175"/>
    </row>
    <row r="15" spans="1:4">
      <c r="A15" s="175"/>
      <c r="B15" s="178" t="s">
        <v>120</v>
      </c>
      <c r="C15" s="179" t="s">
        <v>121</v>
      </c>
      <c r="D15" s="175"/>
    </row>
    <row r="16" spans="1:4">
      <c r="A16" s="175"/>
      <c r="B16" s="178" t="s">
        <v>122</v>
      </c>
      <c r="C16" s="179" t="s">
        <v>123</v>
      </c>
      <c r="D16" s="175"/>
    </row>
    <row r="17" spans="1:4">
      <c r="A17" s="175"/>
      <c r="B17" s="178" t="s">
        <v>124</v>
      </c>
      <c r="C17" s="179" t="s">
        <v>125</v>
      </c>
      <c r="D17" s="175"/>
    </row>
    <row r="18" spans="1:4">
      <c r="A18" s="175"/>
      <c r="B18" s="178" t="s">
        <v>126</v>
      </c>
      <c r="C18" s="179" t="s">
        <v>127</v>
      </c>
      <c r="D18" s="175"/>
    </row>
    <row r="19" spans="1:4">
      <c r="A19" s="175"/>
      <c r="B19" s="178" t="s">
        <v>128</v>
      </c>
      <c r="C19" s="179" t="s">
        <v>129</v>
      </c>
      <c r="D19" s="175"/>
    </row>
    <row r="20" spans="1:4">
      <c r="A20" s="175"/>
      <c r="B20" s="178" t="s">
        <v>130</v>
      </c>
      <c r="C20" s="179" t="s">
        <v>131</v>
      </c>
      <c r="D20" s="175"/>
    </row>
    <row r="21" spans="1:4">
      <c r="A21" s="175"/>
      <c r="B21" s="178" t="s">
        <v>132</v>
      </c>
      <c r="C21" s="179" t="s">
        <v>133</v>
      </c>
      <c r="D21" s="175"/>
    </row>
    <row r="22" spans="1:4">
      <c r="A22" s="175"/>
      <c r="B22" s="178" t="s">
        <v>134</v>
      </c>
      <c r="C22" s="179" t="s">
        <v>135</v>
      </c>
      <c r="D22" s="175"/>
    </row>
    <row r="23" spans="1:4">
      <c r="A23" s="175"/>
      <c r="B23" s="178" t="s">
        <v>136</v>
      </c>
      <c r="C23" s="179" t="s">
        <v>137</v>
      </c>
      <c r="D23" s="175"/>
    </row>
    <row r="24" spans="1:4">
      <c r="A24" s="175"/>
      <c r="B24" s="178" t="s">
        <v>138</v>
      </c>
      <c r="C24" s="179" t="s">
        <v>139</v>
      </c>
      <c r="D24" s="175"/>
    </row>
    <row r="25" spans="1:4">
      <c r="A25" s="175"/>
      <c r="B25" s="178" t="s">
        <v>140</v>
      </c>
      <c r="C25" s="179" t="s">
        <v>141</v>
      </c>
      <c r="D25" s="175"/>
    </row>
    <row r="26" spans="1:4">
      <c r="A26" s="175"/>
      <c r="B26" s="178" t="s">
        <v>142</v>
      </c>
      <c r="C26" s="179" t="s">
        <v>143</v>
      </c>
      <c r="D26" s="175"/>
    </row>
    <row r="27" spans="1:4">
      <c r="A27" s="175"/>
      <c r="B27" s="178" t="s">
        <v>144</v>
      </c>
      <c r="C27" s="179" t="s">
        <v>145</v>
      </c>
      <c r="D27" s="175"/>
    </row>
    <row r="28" spans="1:4">
      <c r="A28" s="175"/>
      <c r="B28" s="178" t="s">
        <v>146</v>
      </c>
      <c r="C28" s="179" t="s">
        <v>147</v>
      </c>
      <c r="D28" s="175"/>
    </row>
    <row r="29" spans="1:4">
      <c r="A29" s="175"/>
      <c r="B29" s="178" t="s">
        <v>148</v>
      </c>
      <c r="C29" s="179" t="s">
        <v>149</v>
      </c>
      <c r="D29" s="175"/>
    </row>
    <row r="30" spans="1:4">
      <c r="A30" s="175"/>
      <c r="B30" s="178" t="s">
        <v>355</v>
      </c>
      <c r="C30" s="179" t="s">
        <v>358</v>
      </c>
      <c r="D30" s="175"/>
    </row>
    <row r="31" spans="1:4">
      <c r="A31" s="175"/>
      <c r="B31" s="178" t="s">
        <v>150</v>
      </c>
      <c r="C31" s="179" t="s">
        <v>151</v>
      </c>
      <c r="D31" s="175"/>
    </row>
    <row r="32" spans="1:4">
      <c r="A32" s="175"/>
      <c r="B32" s="178" t="s">
        <v>152</v>
      </c>
      <c r="C32" s="179" t="s">
        <v>153</v>
      </c>
      <c r="D32" s="175"/>
    </row>
    <row r="33" spans="1:4">
      <c r="A33" s="175"/>
      <c r="B33" s="178" t="s">
        <v>154</v>
      </c>
      <c r="C33" s="179" t="s">
        <v>155</v>
      </c>
      <c r="D33" s="175"/>
    </row>
    <row r="34" spans="1:4">
      <c r="A34" s="175"/>
      <c r="B34" s="178" t="s">
        <v>156</v>
      </c>
      <c r="C34" s="179" t="s">
        <v>157</v>
      </c>
      <c r="D34" s="175"/>
    </row>
    <row r="35" spans="1:4">
      <c r="A35" s="175"/>
      <c r="B35" s="178" t="s">
        <v>158</v>
      </c>
      <c r="C35" s="179" t="s">
        <v>159</v>
      </c>
      <c r="D35" s="175"/>
    </row>
    <row r="36" spans="1:4">
      <c r="A36" s="175"/>
      <c r="B36" s="178" t="s">
        <v>160</v>
      </c>
      <c r="C36" s="179" t="s">
        <v>161</v>
      </c>
      <c r="D36" s="175"/>
    </row>
    <row r="37" spans="1:4">
      <c r="A37" s="175"/>
      <c r="B37" s="178" t="s">
        <v>330</v>
      </c>
      <c r="C37" s="179" t="s">
        <v>331</v>
      </c>
      <c r="D37" s="175"/>
    </row>
    <row r="38" spans="1:4">
      <c r="A38" s="175"/>
      <c r="B38" s="178" t="s">
        <v>162</v>
      </c>
      <c r="C38" s="179" t="s">
        <v>163</v>
      </c>
      <c r="D38" s="175"/>
    </row>
    <row r="39" spans="1:4">
      <c r="A39" s="175"/>
      <c r="B39" s="178" t="s">
        <v>162</v>
      </c>
      <c r="C39" s="179" t="s">
        <v>163</v>
      </c>
      <c r="D39" s="175"/>
    </row>
    <row r="40" spans="1:4">
      <c r="A40" s="175"/>
      <c r="B40" s="178" t="s">
        <v>169</v>
      </c>
      <c r="C40" s="179" t="s">
        <v>168</v>
      </c>
      <c r="D40" s="175"/>
    </row>
    <row r="41" spans="1:4">
      <c r="A41" s="175"/>
      <c r="B41" s="178" t="s">
        <v>169</v>
      </c>
      <c r="C41" s="179" t="s">
        <v>168</v>
      </c>
      <c r="D41" s="175"/>
    </row>
    <row r="42" spans="1:4">
      <c r="A42" s="175"/>
      <c r="B42" s="178" t="s">
        <v>250</v>
      </c>
      <c r="C42" s="179" t="s">
        <v>251</v>
      </c>
      <c r="D42" s="175"/>
    </row>
    <row r="43" spans="1:4">
      <c r="A43" s="175"/>
      <c r="B43" s="178" t="s">
        <v>332</v>
      </c>
      <c r="C43" s="179" t="s">
        <v>333</v>
      </c>
      <c r="D43" s="175"/>
    </row>
    <row r="44" spans="1:4" ht="15.75" thickBot="1">
      <c r="A44" s="175"/>
      <c r="B44" s="281" t="s">
        <v>332</v>
      </c>
      <c r="C44" s="282" t="s">
        <v>333</v>
      </c>
      <c r="D44" s="175"/>
    </row>
    <row r="45" spans="1:4" ht="6.75" customHeight="1">
      <c r="A45" s="175"/>
      <c r="B45" s="175"/>
      <c r="C45" s="175"/>
      <c r="D45" s="175"/>
    </row>
    <row r="46" spans="1:4"/>
  </sheetData>
  <sheetProtection formatCells="0" formatColumns="0" formatRows="0" insertColumns="0" insertRows="0" insertHyperlinks="0" deleteColumns="0" deleteRows="0" sort="0" autoFilter="0" pivotTables="0"/>
  <sortState xmlns:xlrd2="http://schemas.microsoft.com/office/spreadsheetml/2017/richdata2" ref="B3:C44">
    <sortCondition ref="B3:B44"/>
  </sortState>
  <printOptions horizontalCentered="1"/>
  <pageMargins left="0.7" right="0.7" top="0.75" bottom="0.75" header="0.3" footer="0.3"/>
  <pageSetup orientation="portrait" r:id="rId1"/>
  <headerFooter>
    <oddFooter>&amp;L&amp;8AP Activity Codes&amp;R&amp;8Rev. 9-12-14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1"/>
  <dimension ref="A1:T53"/>
  <sheetViews>
    <sheetView topLeftCell="A13" workbookViewId="0">
      <selection sqref="A1:B1"/>
    </sheetView>
  </sheetViews>
  <sheetFormatPr defaultRowHeight="15"/>
  <cols>
    <col min="1" max="1" width="34" customWidth="1"/>
    <col min="2" max="2" width="9.140625" customWidth="1"/>
    <col min="3" max="3" width="2.42578125" customWidth="1"/>
    <col min="5" max="5" width="21.7109375" customWidth="1"/>
    <col min="6" max="6" width="1.85546875" customWidth="1"/>
    <col min="7" max="7" width="11.140625" style="117" customWidth="1"/>
    <col min="8" max="8" width="35.28515625" customWidth="1"/>
    <col min="10" max="10" width="16.7109375" customWidth="1"/>
    <col min="11" max="11" width="11" customWidth="1"/>
    <col min="12" max="12" width="32.42578125" customWidth="1"/>
    <col min="15" max="15" width="10.42578125" customWidth="1"/>
    <col min="16" max="16" width="13.42578125" customWidth="1"/>
    <col min="257" max="257" width="34" customWidth="1"/>
    <col min="258" max="258" width="9.140625" customWidth="1"/>
    <col min="259" max="259" width="16.140625" customWidth="1"/>
    <col min="261" max="261" width="21.7109375" customWidth="1"/>
    <col min="513" max="513" width="34" customWidth="1"/>
    <col min="514" max="514" width="9.140625" customWidth="1"/>
    <col min="515" max="515" width="16.140625" customWidth="1"/>
    <col min="517" max="517" width="21.7109375" customWidth="1"/>
    <col min="769" max="769" width="34" customWidth="1"/>
    <col min="770" max="770" width="9.140625" customWidth="1"/>
    <col min="771" max="771" width="16.140625" customWidth="1"/>
    <col min="773" max="773" width="21.7109375" customWidth="1"/>
    <col min="1025" max="1025" width="34" customWidth="1"/>
    <col min="1026" max="1026" width="9.140625" customWidth="1"/>
    <col min="1027" max="1027" width="16.140625" customWidth="1"/>
    <col min="1029" max="1029" width="21.7109375" customWidth="1"/>
    <col min="1281" max="1281" width="34" customWidth="1"/>
    <col min="1282" max="1282" width="9.140625" customWidth="1"/>
    <col min="1283" max="1283" width="16.140625" customWidth="1"/>
    <col min="1285" max="1285" width="21.7109375" customWidth="1"/>
    <col min="1537" max="1537" width="34" customWidth="1"/>
    <col min="1538" max="1538" width="9.140625" customWidth="1"/>
    <col min="1539" max="1539" width="16.140625" customWidth="1"/>
    <col min="1541" max="1541" width="21.7109375" customWidth="1"/>
    <col min="1793" max="1793" width="34" customWidth="1"/>
    <col min="1794" max="1794" width="9.140625" customWidth="1"/>
    <col min="1795" max="1795" width="16.140625" customWidth="1"/>
    <col min="1797" max="1797" width="21.7109375" customWidth="1"/>
    <col min="2049" max="2049" width="34" customWidth="1"/>
    <col min="2050" max="2050" width="9.140625" customWidth="1"/>
    <col min="2051" max="2051" width="16.140625" customWidth="1"/>
    <col min="2053" max="2053" width="21.7109375" customWidth="1"/>
    <col min="2305" max="2305" width="34" customWidth="1"/>
    <col min="2306" max="2306" width="9.140625" customWidth="1"/>
    <col min="2307" max="2307" width="16.140625" customWidth="1"/>
    <col min="2309" max="2309" width="21.7109375" customWidth="1"/>
    <col min="2561" max="2561" width="34" customWidth="1"/>
    <col min="2562" max="2562" width="9.140625" customWidth="1"/>
    <col min="2563" max="2563" width="16.140625" customWidth="1"/>
    <col min="2565" max="2565" width="21.7109375" customWidth="1"/>
    <col min="2817" max="2817" width="34" customWidth="1"/>
    <col min="2818" max="2818" width="9.140625" customWidth="1"/>
    <col min="2819" max="2819" width="16.140625" customWidth="1"/>
    <col min="2821" max="2821" width="21.7109375" customWidth="1"/>
    <col min="3073" max="3073" width="34" customWidth="1"/>
    <col min="3074" max="3074" width="9.140625" customWidth="1"/>
    <col min="3075" max="3075" width="16.140625" customWidth="1"/>
    <col min="3077" max="3077" width="21.7109375" customWidth="1"/>
    <col min="3329" max="3329" width="34" customWidth="1"/>
    <col min="3330" max="3330" width="9.140625" customWidth="1"/>
    <col min="3331" max="3331" width="16.140625" customWidth="1"/>
    <col min="3333" max="3333" width="21.7109375" customWidth="1"/>
    <col min="3585" max="3585" width="34" customWidth="1"/>
    <col min="3586" max="3586" width="9.140625" customWidth="1"/>
    <col min="3587" max="3587" width="16.140625" customWidth="1"/>
    <col min="3589" max="3589" width="21.7109375" customWidth="1"/>
    <col min="3841" max="3841" width="34" customWidth="1"/>
    <col min="3842" max="3842" width="9.140625" customWidth="1"/>
    <col min="3843" max="3843" width="16.140625" customWidth="1"/>
    <col min="3845" max="3845" width="21.7109375" customWidth="1"/>
    <col min="4097" max="4097" width="34" customWidth="1"/>
    <col min="4098" max="4098" width="9.140625" customWidth="1"/>
    <col min="4099" max="4099" width="16.140625" customWidth="1"/>
    <col min="4101" max="4101" width="21.7109375" customWidth="1"/>
    <col min="4353" max="4353" width="34" customWidth="1"/>
    <col min="4354" max="4354" width="9.140625" customWidth="1"/>
    <col min="4355" max="4355" width="16.140625" customWidth="1"/>
    <col min="4357" max="4357" width="21.7109375" customWidth="1"/>
    <col min="4609" max="4609" width="34" customWidth="1"/>
    <col min="4610" max="4610" width="9.140625" customWidth="1"/>
    <col min="4611" max="4611" width="16.140625" customWidth="1"/>
    <col min="4613" max="4613" width="21.7109375" customWidth="1"/>
    <col min="4865" max="4865" width="34" customWidth="1"/>
    <col min="4866" max="4866" width="9.140625" customWidth="1"/>
    <col min="4867" max="4867" width="16.140625" customWidth="1"/>
    <col min="4869" max="4869" width="21.7109375" customWidth="1"/>
    <col min="5121" max="5121" width="34" customWidth="1"/>
    <col min="5122" max="5122" width="9.140625" customWidth="1"/>
    <col min="5123" max="5123" width="16.140625" customWidth="1"/>
    <col min="5125" max="5125" width="21.7109375" customWidth="1"/>
    <col min="5377" max="5377" width="34" customWidth="1"/>
    <col min="5378" max="5378" width="9.140625" customWidth="1"/>
    <col min="5379" max="5379" width="16.140625" customWidth="1"/>
    <col min="5381" max="5381" width="21.7109375" customWidth="1"/>
    <col min="5633" max="5633" width="34" customWidth="1"/>
    <col min="5634" max="5634" width="9.140625" customWidth="1"/>
    <col min="5635" max="5635" width="16.140625" customWidth="1"/>
    <col min="5637" max="5637" width="21.7109375" customWidth="1"/>
    <col min="5889" max="5889" width="34" customWidth="1"/>
    <col min="5890" max="5890" width="9.140625" customWidth="1"/>
    <col min="5891" max="5891" width="16.140625" customWidth="1"/>
    <col min="5893" max="5893" width="21.7109375" customWidth="1"/>
    <col min="6145" max="6145" width="34" customWidth="1"/>
    <col min="6146" max="6146" width="9.140625" customWidth="1"/>
    <col min="6147" max="6147" width="16.140625" customWidth="1"/>
    <col min="6149" max="6149" width="21.7109375" customWidth="1"/>
    <col min="6401" max="6401" width="34" customWidth="1"/>
    <col min="6402" max="6402" width="9.140625" customWidth="1"/>
    <col min="6403" max="6403" width="16.140625" customWidth="1"/>
    <col min="6405" max="6405" width="21.7109375" customWidth="1"/>
    <col min="6657" max="6657" width="34" customWidth="1"/>
    <col min="6658" max="6658" width="9.140625" customWidth="1"/>
    <col min="6659" max="6659" width="16.140625" customWidth="1"/>
    <col min="6661" max="6661" width="21.7109375" customWidth="1"/>
    <col min="6913" max="6913" width="34" customWidth="1"/>
    <col min="6914" max="6914" width="9.140625" customWidth="1"/>
    <col min="6915" max="6915" width="16.140625" customWidth="1"/>
    <col min="6917" max="6917" width="21.7109375" customWidth="1"/>
    <col min="7169" max="7169" width="34" customWidth="1"/>
    <col min="7170" max="7170" width="9.140625" customWidth="1"/>
    <col min="7171" max="7171" width="16.140625" customWidth="1"/>
    <col min="7173" max="7173" width="21.7109375" customWidth="1"/>
    <col min="7425" max="7425" width="34" customWidth="1"/>
    <col min="7426" max="7426" width="9.140625" customWidth="1"/>
    <col min="7427" max="7427" width="16.140625" customWidth="1"/>
    <col min="7429" max="7429" width="21.7109375" customWidth="1"/>
    <col min="7681" max="7681" width="34" customWidth="1"/>
    <col min="7682" max="7682" width="9.140625" customWidth="1"/>
    <col min="7683" max="7683" width="16.140625" customWidth="1"/>
    <col min="7685" max="7685" width="21.7109375" customWidth="1"/>
    <col min="7937" max="7937" width="34" customWidth="1"/>
    <col min="7938" max="7938" width="9.140625" customWidth="1"/>
    <col min="7939" max="7939" width="16.140625" customWidth="1"/>
    <col min="7941" max="7941" width="21.7109375" customWidth="1"/>
    <col min="8193" max="8193" width="34" customWidth="1"/>
    <col min="8194" max="8194" width="9.140625" customWidth="1"/>
    <col min="8195" max="8195" width="16.140625" customWidth="1"/>
    <col min="8197" max="8197" width="21.7109375" customWidth="1"/>
    <col min="8449" max="8449" width="34" customWidth="1"/>
    <col min="8450" max="8450" width="9.140625" customWidth="1"/>
    <col min="8451" max="8451" width="16.140625" customWidth="1"/>
    <col min="8453" max="8453" width="21.7109375" customWidth="1"/>
    <col min="8705" max="8705" width="34" customWidth="1"/>
    <col min="8706" max="8706" width="9.140625" customWidth="1"/>
    <col min="8707" max="8707" width="16.140625" customWidth="1"/>
    <col min="8709" max="8709" width="21.7109375" customWidth="1"/>
    <col min="8961" max="8961" width="34" customWidth="1"/>
    <col min="8962" max="8962" width="9.140625" customWidth="1"/>
    <col min="8963" max="8963" width="16.140625" customWidth="1"/>
    <col min="8965" max="8965" width="21.7109375" customWidth="1"/>
    <col min="9217" max="9217" width="34" customWidth="1"/>
    <col min="9218" max="9218" width="9.140625" customWidth="1"/>
    <col min="9219" max="9219" width="16.140625" customWidth="1"/>
    <col min="9221" max="9221" width="21.7109375" customWidth="1"/>
    <col min="9473" max="9473" width="34" customWidth="1"/>
    <col min="9474" max="9474" width="9.140625" customWidth="1"/>
    <col min="9475" max="9475" width="16.140625" customWidth="1"/>
    <col min="9477" max="9477" width="21.7109375" customWidth="1"/>
    <col min="9729" max="9729" width="34" customWidth="1"/>
    <col min="9730" max="9730" width="9.140625" customWidth="1"/>
    <col min="9731" max="9731" width="16.140625" customWidth="1"/>
    <col min="9733" max="9733" width="21.7109375" customWidth="1"/>
    <col min="9985" max="9985" width="34" customWidth="1"/>
    <col min="9986" max="9986" width="9.140625" customWidth="1"/>
    <col min="9987" max="9987" width="16.140625" customWidth="1"/>
    <col min="9989" max="9989" width="21.7109375" customWidth="1"/>
    <col min="10241" max="10241" width="34" customWidth="1"/>
    <col min="10242" max="10242" width="9.140625" customWidth="1"/>
    <col min="10243" max="10243" width="16.140625" customWidth="1"/>
    <col min="10245" max="10245" width="21.7109375" customWidth="1"/>
    <col min="10497" max="10497" width="34" customWidth="1"/>
    <col min="10498" max="10498" width="9.140625" customWidth="1"/>
    <col min="10499" max="10499" width="16.140625" customWidth="1"/>
    <col min="10501" max="10501" width="21.7109375" customWidth="1"/>
    <col min="10753" max="10753" width="34" customWidth="1"/>
    <col min="10754" max="10754" width="9.140625" customWidth="1"/>
    <col min="10755" max="10755" width="16.140625" customWidth="1"/>
    <col min="10757" max="10757" width="21.7109375" customWidth="1"/>
    <col min="11009" max="11009" width="34" customWidth="1"/>
    <col min="11010" max="11010" width="9.140625" customWidth="1"/>
    <col min="11011" max="11011" width="16.140625" customWidth="1"/>
    <col min="11013" max="11013" width="21.7109375" customWidth="1"/>
    <col min="11265" max="11265" width="34" customWidth="1"/>
    <col min="11266" max="11266" width="9.140625" customWidth="1"/>
    <col min="11267" max="11267" width="16.140625" customWidth="1"/>
    <col min="11269" max="11269" width="21.7109375" customWidth="1"/>
    <col min="11521" max="11521" width="34" customWidth="1"/>
    <col min="11522" max="11522" width="9.140625" customWidth="1"/>
    <col min="11523" max="11523" width="16.140625" customWidth="1"/>
    <col min="11525" max="11525" width="21.7109375" customWidth="1"/>
    <col min="11777" max="11777" width="34" customWidth="1"/>
    <col min="11778" max="11778" width="9.140625" customWidth="1"/>
    <col min="11779" max="11779" width="16.140625" customWidth="1"/>
    <col min="11781" max="11781" width="21.7109375" customWidth="1"/>
    <col min="12033" max="12033" width="34" customWidth="1"/>
    <col min="12034" max="12034" width="9.140625" customWidth="1"/>
    <col min="12035" max="12035" width="16.140625" customWidth="1"/>
    <col min="12037" max="12037" width="21.7109375" customWidth="1"/>
    <col min="12289" max="12289" width="34" customWidth="1"/>
    <col min="12290" max="12290" width="9.140625" customWidth="1"/>
    <col min="12291" max="12291" width="16.140625" customWidth="1"/>
    <col min="12293" max="12293" width="21.7109375" customWidth="1"/>
    <col min="12545" max="12545" width="34" customWidth="1"/>
    <col min="12546" max="12546" width="9.140625" customWidth="1"/>
    <col min="12547" max="12547" width="16.140625" customWidth="1"/>
    <col min="12549" max="12549" width="21.7109375" customWidth="1"/>
    <col min="12801" max="12801" width="34" customWidth="1"/>
    <col min="12802" max="12802" width="9.140625" customWidth="1"/>
    <col min="12803" max="12803" width="16.140625" customWidth="1"/>
    <col min="12805" max="12805" width="21.7109375" customWidth="1"/>
    <col min="13057" max="13057" width="34" customWidth="1"/>
    <col min="13058" max="13058" width="9.140625" customWidth="1"/>
    <col min="13059" max="13059" width="16.140625" customWidth="1"/>
    <col min="13061" max="13061" width="21.7109375" customWidth="1"/>
    <col min="13313" max="13313" width="34" customWidth="1"/>
    <col min="13314" max="13314" width="9.140625" customWidth="1"/>
    <col min="13315" max="13315" width="16.140625" customWidth="1"/>
    <col min="13317" max="13317" width="21.7109375" customWidth="1"/>
    <col min="13569" max="13569" width="34" customWidth="1"/>
    <col min="13570" max="13570" width="9.140625" customWidth="1"/>
    <col min="13571" max="13571" width="16.140625" customWidth="1"/>
    <col min="13573" max="13573" width="21.7109375" customWidth="1"/>
    <col min="13825" max="13825" width="34" customWidth="1"/>
    <col min="13826" max="13826" width="9.140625" customWidth="1"/>
    <col min="13827" max="13827" width="16.140625" customWidth="1"/>
    <col min="13829" max="13829" width="21.7109375" customWidth="1"/>
    <col min="14081" max="14081" width="34" customWidth="1"/>
    <col min="14082" max="14082" width="9.140625" customWidth="1"/>
    <col min="14083" max="14083" width="16.140625" customWidth="1"/>
    <col min="14085" max="14085" width="21.7109375" customWidth="1"/>
    <col min="14337" max="14337" width="34" customWidth="1"/>
    <col min="14338" max="14338" width="9.140625" customWidth="1"/>
    <col min="14339" max="14339" width="16.140625" customWidth="1"/>
    <col min="14341" max="14341" width="21.7109375" customWidth="1"/>
    <col min="14593" max="14593" width="34" customWidth="1"/>
    <col min="14594" max="14594" width="9.140625" customWidth="1"/>
    <col min="14595" max="14595" width="16.140625" customWidth="1"/>
    <col min="14597" max="14597" width="21.7109375" customWidth="1"/>
    <col min="14849" max="14849" width="34" customWidth="1"/>
    <col min="14850" max="14850" width="9.140625" customWidth="1"/>
    <col min="14851" max="14851" width="16.140625" customWidth="1"/>
    <col min="14853" max="14853" width="21.7109375" customWidth="1"/>
    <col min="15105" max="15105" width="34" customWidth="1"/>
    <col min="15106" max="15106" width="9.140625" customWidth="1"/>
    <col min="15107" max="15107" width="16.140625" customWidth="1"/>
    <col min="15109" max="15109" width="21.7109375" customWidth="1"/>
    <col min="15361" max="15361" width="34" customWidth="1"/>
    <col min="15362" max="15362" width="9.140625" customWidth="1"/>
    <col min="15363" max="15363" width="16.140625" customWidth="1"/>
    <col min="15365" max="15365" width="21.7109375" customWidth="1"/>
    <col min="15617" max="15617" width="34" customWidth="1"/>
    <col min="15618" max="15618" width="9.140625" customWidth="1"/>
    <col min="15619" max="15619" width="16.140625" customWidth="1"/>
    <col min="15621" max="15621" width="21.7109375" customWidth="1"/>
    <col min="15873" max="15873" width="34" customWidth="1"/>
    <col min="15874" max="15874" width="9.140625" customWidth="1"/>
    <col min="15875" max="15875" width="16.140625" customWidth="1"/>
    <col min="15877" max="15877" width="21.7109375" customWidth="1"/>
    <col min="16129" max="16129" width="34" customWidth="1"/>
    <col min="16130" max="16130" width="9.140625" customWidth="1"/>
    <col min="16131" max="16131" width="16.140625" customWidth="1"/>
    <col min="16133" max="16133" width="21.7109375" customWidth="1"/>
  </cols>
  <sheetData>
    <row r="1" spans="1:20" ht="47.25" customHeight="1" thickBot="1">
      <c r="A1" s="586" t="s">
        <v>104</v>
      </c>
      <c r="B1" s="586"/>
      <c r="C1" s="121"/>
      <c r="D1" s="121"/>
      <c r="E1" s="121" t="s">
        <v>105</v>
      </c>
      <c r="F1" s="121"/>
      <c r="G1" s="174" t="s">
        <v>106</v>
      </c>
      <c r="H1" s="121" t="s">
        <v>107</v>
      </c>
      <c r="J1" s="121" t="s">
        <v>359</v>
      </c>
    </row>
    <row r="2" spans="1:20">
      <c r="A2" s="1" t="s">
        <v>304</v>
      </c>
      <c r="D2" s="1" t="s">
        <v>83</v>
      </c>
      <c r="E2" s="101" t="s">
        <v>344</v>
      </c>
      <c r="G2" s="117" t="s">
        <v>338</v>
      </c>
      <c r="H2" t="s">
        <v>339</v>
      </c>
      <c r="J2" t="s">
        <v>254</v>
      </c>
      <c r="K2" s="175"/>
      <c r="L2" s="175"/>
      <c r="M2" s="175"/>
      <c r="N2" s="175"/>
      <c r="O2" s="131" t="s">
        <v>40</v>
      </c>
      <c r="P2" s="132" t="s">
        <v>14</v>
      </c>
      <c r="Q2" s="505" t="s">
        <v>42</v>
      </c>
      <c r="R2" s="506"/>
      <c r="S2" s="506"/>
      <c r="T2" s="507"/>
    </row>
    <row r="3" spans="1:20">
      <c r="A3" s="1" t="s">
        <v>305</v>
      </c>
      <c r="B3">
        <v>990001</v>
      </c>
      <c r="D3" s="1" t="s">
        <v>85</v>
      </c>
      <c r="E3" s="101" t="s">
        <v>86</v>
      </c>
      <c r="G3" s="117" t="s">
        <v>340</v>
      </c>
      <c r="H3" t="s">
        <v>341</v>
      </c>
      <c r="J3" t="s">
        <v>255</v>
      </c>
      <c r="K3" s="321">
        <v>41821</v>
      </c>
      <c r="L3" s="175" t="s">
        <v>190</v>
      </c>
      <c r="M3" s="322">
        <v>2</v>
      </c>
      <c r="N3" s="175"/>
      <c r="O3" s="134" t="s">
        <v>46</v>
      </c>
      <c r="P3" s="135" t="s">
        <v>95</v>
      </c>
      <c r="Q3" s="134" t="s">
        <v>49</v>
      </c>
      <c r="R3" s="134" t="s">
        <v>50</v>
      </c>
      <c r="S3" s="134" t="s">
        <v>51</v>
      </c>
      <c r="T3" s="134" t="s">
        <v>52</v>
      </c>
    </row>
    <row r="4" spans="1:20" ht="15.75" thickBot="1">
      <c r="A4" s="1" t="s">
        <v>306</v>
      </c>
      <c r="B4">
        <v>990002</v>
      </c>
      <c r="E4" s="101" t="s">
        <v>365</v>
      </c>
      <c r="G4" s="117" t="s">
        <v>334</v>
      </c>
      <c r="H4" t="s">
        <v>335</v>
      </c>
      <c r="J4" t="s">
        <v>256</v>
      </c>
      <c r="K4" s="321">
        <v>41821</v>
      </c>
      <c r="L4" s="175" t="s">
        <v>191</v>
      </c>
      <c r="M4" s="322">
        <v>145</v>
      </c>
      <c r="N4" s="175"/>
      <c r="O4" s="136"/>
      <c r="P4" s="137"/>
      <c r="Q4" s="136"/>
      <c r="R4" s="136"/>
      <c r="S4" s="136"/>
      <c r="T4" s="136"/>
    </row>
    <row r="5" spans="1:20">
      <c r="A5" s="1" t="s">
        <v>307</v>
      </c>
      <c r="B5">
        <v>990002</v>
      </c>
      <c r="D5" s="227" t="s">
        <v>217</v>
      </c>
      <c r="E5" s="304" t="s">
        <v>363</v>
      </c>
      <c r="G5" s="117" t="s">
        <v>336</v>
      </c>
      <c r="H5" t="s">
        <v>337</v>
      </c>
      <c r="J5" t="s">
        <v>257</v>
      </c>
      <c r="K5" s="175"/>
      <c r="L5" s="323" t="s">
        <v>411</v>
      </c>
      <c r="M5" s="324">
        <f>SUM(M3:M4)</f>
        <v>147</v>
      </c>
      <c r="N5" s="175"/>
      <c r="O5" s="143">
        <v>41821</v>
      </c>
      <c r="P5" s="144" t="s">
        <v>82</v>
      </c>
      <c r="Q5" s="145">
        <v>15.3</v>
      </c>
      <c r="R5" s="145"/>
      <c r="S5" s="145"/>
      <c r="T5" s="145"/>
    </row>
    <row r="6" spans="1:20">
      <c r="A6" s="1" t="s">
        <v>308</v>
      </c>
      <c r="B6">
        <v>990003</v>
      </c>
      <c r="E6" s="101" t="s">
        <v>343</v>
      </c>
      <c r="G6" s="117" t="s">
        <v>354</v>
      </c>
      <c r="H6" t="s">
        <v>357</v>
      </c>
      <c r="J6" t="s">
        <v>258</v>
      </c>
      <c r="K6" s="175"/>
      <c r="L6" s="175"/>
      <c r="M6" s="175"/>
      <c r="N6" s="175"/>
      <c r="O6" s="143">
        <v>41821</v>
      </c>
      <c r="P6" s="144" t="s">
        <v>87</v>
      </c>
      <c r="Q6" s="147"/>
      <c r="R6" s="147">
        <v>12.7</v>
      </c>
      <c r="S6" s="147">
        <v>28.49</v>
      </c>
      <c r="T6" s="147"/>
    </row>
    <row r="7" spans="1:20">
      <c r="A7" s="1" t="s">
        <v>309</v>
      </c>
      <c r="B7">
        <v>990004</v>
      </c>
      <c r="E7" s="101" t="s">
        <v>88</v>
      </c>
      <c r="G7" s="117" t="s">
        <v>353</v>
      </c>
      <c r="H7" t="s">
        <v>356</v>
      </c>
      <c r="J7" t="s">
        <v>259</v>
      </c>
      <c r="O7" s="143"/>
      <c r="P7" s="144"/>
      <c r="Q7" s="205"/>
      <c r="R7" s="205"/>
      <c r="S7" s="205"/>
      <c r="T7" s="205"/>
    </row>
    <row r="8" spans="1:20">
      <c r="A8" s="1" t="s">
        <v>310</v>
      </c>
      <c r="B8">
        <v>990005</v>
      </c>
      <c r="E8" s="101" t="s">
        <v>360</v>
      </c>
      <c r="G8" s="117" t="s">
        <v>110</v>
      </c>
      <c r="H8" t="s">
        <v>111</v>
      </c>
      <c r="J8" t="s">
        <v>260</v>
      </c>
    </row>
    <row r="9" spans="1:20">
      <c r="A9" s="1" t="s">
        <v>311</v>
      </c>
      <c r="B9">
        <v>990005</v>
      </c>
      <c r="E9" s="101" t="s">
        <v>342</v>
      </c>
      <c r="G9" s="117" t="s">
        <v>112</v>
      </c>
      <c r="H9" t="s">
        <v>113</v>
      </c>
      <c r="J9" t="s">
        <v>261</v>
      </c>
    </row>
    <row r="10" spans="1:20">
      <c r="A10" s="1" t="s">
        <v>312</v>
      </c>
      <c r="B10">
        <v>990006</v>
      </c>
      <c r="E10" s="101" t="s">
        <v>412</v>
      </c>
      <c r="G10" s="117" t="s">
        <v>114</v>
      </c>
      <c r="H10" t="s">
        <v>115</v>
      </c>
      <c r="J10" t="s">
        <v>262</v>
      </c>
    </row>
    <row r="11" spans="1:20">
      <c r="A11" s="1" t="s">
        <v>313</v>
      </c>
      <c r="B11">
        <v>990006</v>
      </c>
      <c r="E11" s="101" t="s">
        <v>367</v>
      </c>
      <c r="G11" s="117" t="s">
        <v>116</v>
      </c>
      <c r="H11" t="s">
        <v>117</v>
      </c>
      <c r="J11" t="s">
        <v>263</v>
      </c>
    </row>
    <row r="12" spans="1:20">
      <c r="A12" s="1" t="s">
        <v>314</v>
      </c>
      <c r="B12">
        <v>990007</v>
      </c>
      <c r="E12" s="101" t="s">
        <v>361</v>
      </c>
      <c r="G12" s="117" t="s">
        <v>108</v>
      </c>
      <c r="H12" t="s">
        <v>109</v>
      </c>
      <c r="J12" t="s">
        <v>264</v>
      </c>
    </row>
    <row r="13" spans="1:20">
      <c r="A13" s="1" t="s">
        <v>315</v>
      </c>
      <c r="B13">
        <v>990008</v>
      </c>
      <c r="E13" s="101" t="s">
        <v>362</v>
      </c>
      <c r="G13" s="117" t="s">
        <v>118</v>
      </c>
      <c r="H13" t="s">
        <v>119</v>
      </c>
      <c r="J13" t="s">
        <v>265</v>
      </c>
    </row>
    <row r="14" spans="1:20">
      <c r="A14" s="1" t="s">
        <v>316</v>
      </c>
      <c r="B14">
        <v>990009</v>
      </c>
      <c r="E14" s="101" t="s">
        <v>364</v>
      </c>
      <c r="G14" s="117" t="s">
        <v>120</v>
      </c>
      <c r="H14" t="s">
        <v>121</v>
      </c>
      <c r="J14" t="s">
        <v>266</v>
      </c>
    </row>
    <row r="15" spans="1:20">
      <c r="A15" s="1" t="s">
        <v>317</v>
      </c>
      <c r="B15">
        <v>990010</v>
      </c>
      <c r="E15" s="101" t="s">
        <v>366</v>
      </c>
      <c r="G15" s="117" t="s">
        <v>122</v>
      </c>
      <c r="H15" t="s">
        <v>123</v>
      </c>
      <c r="J15" t="s">
        <v>267</v>
      </c>
    </row>
    <row r="16" spans="1:20">
      <c r="A16" s="1"/>
      <c r="E16" s="101" t="s">
        <v>323</v>
      </c>
      <c r="G16" s="117" t="s">
        <v>124</v>
      </c>
      <c r="H16" t="s">
        <v>125</v>
      </c>
      <c r="J16" t="s">
        <v>268</v>
      </c>
    </row>
    <row r="17" spans="1:10">
      <c r="A17" s="1"/>
      <c r="E17" s="101" t="s">
        <v>380</v>
      </c>
      <c r="G17" s="117" t="s">
        <v>126</v>
      </c>
      <c r="H17" t="s">
        <v>127</v>
      </c>
      <c r="J17" t="s">
        <v>269</v>
      </c>
    </row>
    <row r="18" spans="1:10">
      <c r="A18" s="1"/>
      <c r="E18" s="101"/>
      <c r="G18" s="117" t="s">
        <v>128</v>
      </c>
      <c r="H18" t="s">
        <v>129</v>
      </c>
      <c r="J18" t="s">
        <v>270</v>
      </c>
    </row>
    <row r="19" spans="1:10">
      <c r="A19" s="1"/>
      <c r="B19" s="101"/>
      <c r="G19" s="117" t="s">
        <v>130</v>
      </c>
      <c r="H19" t="s">
        <v>131</v>
      </c>
      <c r="J19" t="s">
        <v>271</v>
      </c>
    </row>
    <row r="20" spans="1:10">
      <c r="A20" s="1"/>
      <c r="B20" s="101"/>
      <c r="E20" s="101"/>
      <c r="G20" s="117" t="s">
        <v>132</v>
      </c>
      <c r="H20" t="s">
        <v>133</v>
      </c>
      <c r="J20" t="s">
        <v>272</v>
      </c>
    </row>
    <row r="21" spans="1:10">
      <c r="B21" s="101"/>
      <c r="G21" s="117" t="s">
        <v>134</v>
      </c>
      <c r="H21" t="s">
        <v>135</v>
      </c>
      <c r="J21" t="s">
        <v>273</v>
      </c>
    </row>
    <row r="22" spans="1:10">
      <c r="B22" s="101"/>
      <c r="E22" s="101"/>
      <c r="G22" s="117" t="s">
        <v>136</v>
      </c>
      <c r="H22" t="s">
        <v>137</v>
      </c>
      <c r="J22" t="s">
        <v>274</v>
      </c>
    </row>
    <row r="23" spans="1:10">
      <c r="A23" s="1"/>
      <c r="B23" s="101"/>
      <c r="G23" s="117" t="s">
        <v>138</v>
      </c>
      <c r="H23" t="s">
        <v>139</v>
      </c>
      <c r="J23" t="s">
        <v>275</v>
      </c>
    </row>
    <row r="24" spans="1:10">
      <c r="A24" s="1"/>
      <c r="B24" s="101"/>
      <c r="G24" s="117" t="s">
        <v>140</v>
      </c>
      <c r="H24" t="s">
        <v>141</v>
      </c>
      <c r="J24" t="s">
        <v>276</v>
      </c>
    </row>
    <row r="25" spans="1:10">
      <c r="A25" s="1"/>
      <c r="E25" s="101"/>
      <c r="G25" s="117" t="s">
        <v>142</v>
      </c>
      <c r="H25" t="s">
        <v>143</v>
      </c>
      <c r="J25" t="s">
        <v>277</v>
      </c>
    </row>
    <row r="26" spans="1:10">
      <c r="A26" s="1"/>
      <c r="E26" s="101"/>
      <c r="G26" s="117" t="s">
        <v>144</v>
      </c>
      <c r="H26" t="s">
        <v>145</v>
      </c>
      <c r="J26" t="s">
        <v>278</v>
      </c>
    </row>
    <row r="27" spans="1:10">
      <c r="A27" s="1"/>
      <c r="B27" s="101"/>
      <c r="E27" s="101"/>
      <c r="G27" s="117" t="s">
        <v>146</v>
      </c>
      <c r="H27" t="s">
        <v>147</v>
      </c>
      <c r="J27" t="s">
        <v>279</v>
      </c>
    </row>
    <row r="28" spans="1:10">
      <c r="A28" s="1"/>
      <c r="B28" s="101"/>
      <c r="E28" s="101"/>
      <c r="G28" s="117" t="s">
        <v>148</v>
      </c>
      <c r="H28" t="s">
        <v>149</v>
      </c>
      <c r="J28" t="s">
        <v>280</v>
      </c>
    </row>
    <row r="29" spans="1:10">
      <c r="A29" s="1"/>
      <c r="B29" s="101"/>
      <c r="G29" s="117" t="s">
        <v>355</v>
      </c>
      <c r="H29" t="s">
        <v>358</v>
      </c>
      <c r="J29" t="s">
        <v>281</v>
      </c>
    </row>
    <row r="30" spans="1:10">
      <c r="A30" s="1"/>
      <c r="B30" s="101"/>
      <c r="E30" s="101"/>
      <c r="G30" s="117" t="s">
        <v>150</v>
      </c>
      <c r="H30" t="s">
        <v>151</v>
      </c>
      <c r="J30" t="s">
        <v>282</v>
      </c>
    </row>
    <row r="31" spans="1:10">
      <c r="A31" s="1"/>
      <c r="B31" s="101"/>
      <c r="E31" s="101"/>
      <c r="G31" s="117" t="s">
        <v>152</v>
      </c>
      <c r="H31" t="s">
        <v>153</v>
      </c>
      <c r="J31" t="s">
        <v>283</v>
      </c>
    </row>
    <row r="32" spans="1:10">
      <c r="B32" s="101"/>
      <c r="E32" s="101"/>
      <c r="G32" s="117" t="s">
        <v>154</v>
      </c>
      <c r="H32" t="s">
        <v>155</v>
      </c>
      <c r="J32" t="s">
        <v>284</v>
      </c>
    </row>
    <row r="33" spans="2:10">
      <c r="B33" s="101"/>
      <c r="E33" s="101"/>
      <c r="G33" s="117" t="s">
        <v>156</v>
      </c>
      <c r="H33" t="s">
        <v>157</v>
      </c>
      <c r="J33" t="s">
        <v>285</v>
      </c>
    </row>
    <row r="34" spans="2:10">
      <c r="B34" s="101"/>
      <c r="G34" s="117" t="s">
        <v>158</v>
      </c>
      <c r="H34" t="s">
        <v>159</v>
      </c>
      <c r="J34" t="s">
        <v>286</v>
      </c>
    </row>
    <row r="35" spans="2:10">
      <c r="B35" s="101"/>
      <c r="E35" s="101"/>
      <c r="G35" s="117" t="s">
        <v>160</v>
      </c>
      <c r="H35" t="s">
        <v>161</v>
      </c>
      <c r="J35" t="s">
        <v>287</v>
      </c>
    </row>
    <row r="36" spans="2:10">
      <c r="B36" s="101"/>
      <c r="E36" s="101"/>
      <c r="G36" s="117" t="s">
        <v>330</v>
      </c>
      <c r="H36" t="s">
        <v>331</v>
      </c>
      <c r="J36" t="s">
        <v>288</v>
      </c>
    </row>
    <row r="37" spans="2:10">
      <c r="B37" s="101"/>
      <c r="E37" s="101"/>
      <c r="G37" s="117" t="s">
        <v>162</v>
      </c>
      <c r="H37" t="s">
        <v>163</v>
      </c>
      <c r="J37" t="s">
        <v>289</v>
      </c>
    </row>
    <row r="38" spans="2:10">
      <c r="B38" s="101"/>
      <c r="E38" s="101"/>
      <c r="G38" s="117" t="s">
        <v>162</v>
      </c>
      <c r="H38" t="s">
        <v>163</v>
      </c>
      <c r="J38" t="s">
        <v>290</v>
      </c>
    </row>
    <row r="39" spans="2:10">
      <c r="B39" s="101"/>
      <c r="E39" s="101"/>
      <c r="G39" s="117" t="s">
        <v>169</v>
      </c>
      <c r="H39" t="s">
        <v>168</v>
      </c>
      <c r="J39" t="s">
        <v>291</v>
      </c>
    </row>
    <row r="40" spans="2:10">
      <c r="B40" s="101"/>
      <c r="E40" s="101"/>
      <c r="G40" s="117" t="s">
        <v>250</v>
      </c>
      <c r="H40" t="s">
        <v>251</v>
      </c>
      <c r="J40" t="s">
        <v>318</v>
      </c>
    </row>
    <row r="41" spans="2:10">
      <c r="E41" s="101"/>
      <c r="G41" s="117" t="s">
        <v>332</v>
      </c>
      <c r="H41" t="s">
        <v>333</v>
      </c>
      <c r="J41" t="s">
        <v>292</v>
      </c>
    </row>
    <row r="42" spans="2:10">
      <c r="E42" s="101"/>
      <c r="J42" t="s">
        <v>293</v>
      </c>
    </row>
    <row r="43" spans="2:10">
      <c r="E43" s="101"/>
      <c r="J43" t="s">
        <v>294</v>
      </c>
    </row>
    <row r="44" spans="2:10">
      <c r="E44" s="101"/>
      <c r="J44" t="s">
        <v>295</v>
      </c>
    </row>
    <row r="45" spans="2:10">
      <c r="E45" s="101"/>
      <c r="J45" t="s">
        <v>296</v>
      </c>
    </row>
    <row r="46" spans="2:10">
      <c r="E46" s="101"/>
      <c r="J46" t="s">
        <v>297</v>
      </c>
    </row>
    <row r="47" spans="2:10">
      <c r="E47" s="101"/>
      <c r="J47" t="s">
        <v>298</v>
      </c>
    </row>
    <row r="48" spans="2:10">
      <c r="E48" s="101"/>
      <c r="J48" t="s">
        <v>299</v>
      </c>
    </row>
    <row r="49" spans="5:10">
      <c r="E49" s="101"/>
      <c r="J49" t="s">
        <v>300</v>
      </c>
    </row>
    <row r="50" spans="5:10">
      <c r="E50" s="101"/>
      <c r="J50" t="s">
        <v>301</v>
      </c>
    </row>
    <row r="51" spans="5:10">
      <c r="J51" t="s">
        <v>302</v>
      </c>
    </row>
    <row r="52" spans="5:10">
      <c r="J52" t="s">
        <v>303</v>
      </c>
    </row>
    <row r="53" spans="5:10">
      <c r="J53" s="283"/>
    </row>
  </sheetData>
  <sortState xmlns:xlrd2="http://schemas.microsoft.com/office/spreadsheetml/2017/richdata2" ref="E2:E17">
    <sortCondition ref="E2:E17"/>
  </sortState>
  <mergeCells count="2">
    <mergeCell ref="A1:B1"/>
    <mergeCell ref="Q2:T2"/>
  </mergeCells>
  <dataValidations disablePrompts="1" count="2">
    <dataValidation type="list" allowBlank="1" showInputMessage="1" showErrorMessage="1" error="You must select the location from the drop down." prompt="Please select the location from the drop down menu._x000a_" sqref="P6:P7" xr:uid="{00000000-0002-0000-0600-000000000000}">
      <formula1>$A$2:$A$15</formula1>
    </dataValidation>
    <dataValidation type="list" allowBlank="1" showInputMessage="1" showErrorMessage="1" error="You must select the location from the drop down." prompt="Please select the location from the drop down menu." sqref="P5" xr:uid="{00000000-0002-0000-0600-000001000000}">
      <formula1>$A$2:$A$15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DD0E9A08DD6B498172B41EE6306964" ma:contentTypeVersion="6" ma:contentTypeDescription="Create a new document." ma:contentTypeScope="" ma:versionID="39f165331fc9560cd2b24d95340afe61">
  <xsd:schema xmlns:xsd="http://www.w3.org/2001/XMLSchema" xmlns:xs="http://www.w3.org/2001/XMLSchema" xmlns:p="http://schemas.microsoft.com/office/2006/metadata/properties" xmlns:ns3="6796d9d7-9652-4ffb-be1f-d11632570211" xmlns:ns4="3e7f3648-9f96-4a17-84df-efe5ca74ed9c" targetNamespace="http://schemas.microsoft.com/office/2006/metadata/properties" ma:root="true" ma:fieldsID="2b6aaff76ad0aef62a1ca1479e54251e" ns3:_="" ns4:_="">
    <xsd:import namespace="6796d9d7-9652-4ffb-be1f-d11632570211"/>
    <xsd:import namespace="3e7f3648-9f96-4a17-84df-efe5ca74ed9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96d9d7-9652-4ffb-be1f-d11632570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3648-9f96-4a17-84df-efe5ca74ed9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796d9d7-9652-4ffb-be1f-d11632570211" xsi:nil="true"/>
  </documentManagement>
</p:properties>
</file>

<file path=customXml/itemProps1.xml><?xml version="1.0" encoding="utf-8"?>
<ds:datastoreItem xmlns:ds="http://schemas.openxmlformats.org/officeDocument/2006/customXml" ds:itemID="{7D1B15E9-DEF7-44E4-8A5B-9B20B5F3A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96d9d7-9652-4ffb-be1f-d11632570211"/>
    <ds:schemaRef ds:uri="3e7f3648-9f96-4a17-84df-efe5ca74ed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C28CB5-3D38-4B4D-B7D3-40ED76462801}">
  <ds:schemaRefs>
    <ds:schemaRef ds:uri="http://schemas.microsoft.com/sharepoint/v3/contenttype/forms"/>
  </ds:schemaRefs>
</ds:datastoreItem>
</file>

<file path=customXml/itemProps3.xml><?xml version="1.0" encoding="utf-8"?>
<ds:datastoreItem xmlns:ds="http://schemas.openxmlformats.org/officeDocument/2006/customXml" ds:itemID="{6A92073D-F693-4954-B82C-CF6D7AAEE4F3}">
  <ds:schemaRefs>
    <ds:schemaRef ds:uri="http://schemas.openxmlformats.org/package/2006/metadata/core-properties"/>
    <ds:schemaRef ds:uri="http://purl.org/dc/elements/1.1/"/>
    <ds:schemaRef ds:uri="3e7f3648-9f96-4a17-84df-efe5ca74ed9c"/>
    <ds:schemaRef ds:uri="http://schemas.microsoft.com/office/2006/metadata/properties"/>
    <ds:schemaRef ds:uri="http://purl.org/dc/terms/"/>
    <ds:schemaRef ds:uri="http://schemas.microsoft.com/office/2006/documentManagement/types"/>
    <ds:schemaRef ds:uri="http://schemas.microsoft.com/office/infopath/2007/PartnerControls"/>
    <ds:schemaRef ds:uri="6796d9d7-9652-4ffb-be1f-d116325702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Directions</vt:lpstr>
      <vt:lpstr>Report</vt:lpstr>
      <vt:lpstr>Detail</vt:lpstr>
      <vt:lpstr>Missing</vt:lpstr>
      <vt:lpstr>Locations</vt:lpstr>
      <vt:lpstr>Location Code Usage</vt:lpstr>
      <vt:lpstr>Activity Code</vt:lpstr>
      <vt:lpstr>Misc</vt:lpstr>
      <vt:lpstr>Sheet1</vt:lpstr>
      <vt:lpstr>Sheet2</vt:lpstr>
      <vt:lpstr>Sheet3</vt:lpstr>
      <vt:lpstr>'Location Code Usage'!_Hlk50730947</vt:lpstr>
      <vt:lpstr>'Activity Code'!Print_Area</vt:lpstr>
      <vt:lpstr>Detail!Print_Area</vt:lpstr>
      <vt:lpstr>Directions!Print_Area</vt:lpstr>
      <vt:lpstr>'Location Code Usage'!Print_Area</vt:lpstr>
      <vt:lpstr>Locations!Print_Area</vt:lpstr>
      <vt:lpstr>Missing!Print_Area</vt:lpstr>
      <vt:lpstr>Report!Print_Area</vt:lpstr>
    </vt:vector>
  </TitlesOfParts>
  <Company>Bryant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Information Technology</dc:creator>
  <cp:lastModifiedBy>Michaela Otrando</cp:lastModifiedBy>
  <cp:lastPrinted>2023-08-08T16:20:32Z</cp:lastPrinted>
  <dcterms:created xsi:type="dcterms:W3CDTF">2014-09-08T14:19:14Z</dcterms:created>
  <dcterms:modified xsi:type="dcterms:W3CDTF">2023-08-08T16:22:06Z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0x010100BDDD0E9A08DD6B498172B41EE6306964</vt:lpwstr>
  </property>
</Properties>
</file>